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Mavagobe\iCloudDrive\Creciendo\Gestion_Proyectos\Mutual\"/>
    </mc:Choice>
  </mc:AlternateContent>
  <xr:revisionPtr revIDLastSave="0" documentId="13_ncr:1_{4C6AC965-80F5-4658-92CA-79CB14EDDF91}" xr6:coauthVersionLast="47" xr6:coauthVersionMax="47" xr10:uidLastSave="{00000000-0000-0000-0000-000000000000}"/>
  <bookViews>
    <workbookView xWindow="-110" yWindow="-110" windowWidth="19420" windowHeight="10300" activeTab="1" xr2:uid="{4CF85638-DA2D-4095-9CD1-1258FC4E5900}"/>
  </bookViews>
  <sheets>
    <sheet name="BALANCE " sheetId="1" r:id="rId1"/>
    <sheet name="ESTADO RESULTADOS" sheetId="4" r:id="rId2"/>
  </sheets>
  <definedNames>
    <definedName name="_xlnm._FilterDatabase" localSheetId="0" hidden="1">'BALANCE '!$A$3:$C$128</definedName>
    <definedName name="_xlnm._FilterDatabase" localSheetId="1" hidden="1">'ESTADO RESULTADOS'!$A$3:$C$128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" i="1" l="1"/>
  <c r="G129" i="4"/>
  <c r="H129" i="4"/>
  <c r="I129" i="4"/>
  <c r="J129" i="4"/>
  <c r="K129" i="4"/>
  <c r="L129" i="4"/>
  <c r="F129" i="4"/>
  <c r="C128" i="4"/>
  <c r="B128" i="4"/>
  <c r="A128" i="4"/>
  <c r="C127" i="4"/>
  <c r="B127" i="4"/>
  <c r="A127" i="4"/>
  <c r="C126" i="4"/>
  <c r="B126" i="4"/>
  <c r="A126" i="4"/>
  <c r="C125" i="4"/>
  <c r="B125" i="4"/>
  <c r="A125" i="4"/>
  <c r="C124" i="4"/>
  <c r="B124" i="4"/>
  <c r="A124" i="4"/>
  <c r="C123" i="4"/>
  <c r="B123" i="4"/>
  <c r="A123" i="4"/>
  <c r="C122" i="4"/>
  <c r="B122" i="4"/>
  <c r="A122" i="4"/>
  <c r="C121" i="4"/>
  <c r="B121" i="4"/>
  <c r="A121" i="4"/>
  <c r="C120" i="4"/>
  <c r="B120" i="4"/>
  <c r="A120" i="4"/>
  <c r="C119" i="4"/>
  <c r="B119" i="4"/>
  <c r="A119" i="4"/>
  <c r="C118" i="4"/>
  <c r="B118" i="4"/>
  <c r="A118" i="4"/>
  <c r="C117" i="4"/>
  <c r="B117" i="4"/>
  <c r="A117" i="4"/>
  <c r="C116" i="4"/>
  <c r="B116" i="4"/>
  <c r="A116" i="4"/>
  <c r="C115" i="4"/>
  <c r="B115" i="4"/>
  <c r="A115" i="4"/>
  <c r="C114" i="4"/>
  <c r="B114" i="4"/>
  <c r="A114" i="4"/>
  <c r="C113" i="4"/>
  <c r="B113" i="4"/>
  <c r="A113" i="4"/>
  <c r="C112" i="4"/>
  <c r="B112" i="4"/>
  <c r="A112" i="4"/>
  <c r="C111" i="4"/>
  <c r="B111" i="4"/>
  <c r="A111" i="4"/>
  <c r="C110" i="4"/>
  <c r="B110" i="4"/>
  <c r="A110" i="4"/>
  <c r="C109" i="4"/>
  <c r="B109" i="4"/>
  <c r="A109" i="4"/>
  <c r="C108" i="4"/>
  <c r="B108" i="4"/>
  <c r="A108" i="4"/>
  <c r="C107" i="4"/>
  <c r="B107" i="4"/>
  <c r="A107" i="4"/>
  <c r="C106" i="4"/>
  <c r="B106" i="4"/>
  <c r="A106" i="4"/>
  <c r="C105" i="4"/>
  <c r="B105" i="4"/>
  <c r="A105" i="4"/>
  <c r="C104" i="4"/>
  <c r="B104" i="4"/>
  <c r="A104" i="4"/>
  <c r="C103" i="4"/>
  <c r="B103" i="4"/>
  <c r="A103" i="4"/>
  <c r="C102" i="4"/>
  <c r="B102" i="4"/>
  <c r="A102" i="4"/>
  <c r="C101" i="4"/>
  <c r="B101" i="4"/>
  <c r="A101" i="4"/>
  <c r="C100" i="4"/>
  <c r="B100" i="4"/>
  <c r="A100" i="4"/>
  <c r="C99" i="4"/>
  <c r="B99" i="4"/>
  <c r="A99" i="4"/>
  <c r="C98" i="4"/>
  <c r="B98" i="4"/>
  <c r="A98" i="4"/>
  <c r="C97" i="4"/>
  <c r="B97" i="4"/>
  <c r="A97" i="4"/>
  <c r="C96" i="4"/>
  <c r="B96" i="4"/>
  <c r="A96" i="4"/>
  <c r="C95" i="4"/>
  <c r="B95" i="4"/>
  <c r="A95" i="4"/>
  <c r="C94" i="4"/>
  <c r="B94" i="4"/>
  <c r="A94" i="4"/>
  <c r="C93" i="4"/>
  <c r="B93" i="4"/>
  <c r="A93" i="4"/>
  <c r="C92" i="4"/>
  <c r="B92" i="4"/>
  <c r="A92" i="4"/>
  <c r="C91" i="4"/>
  <c r="B91" i="4"/>
  <c r="A91" i="4"/>
  <c r="C90" i="4"/>
  <c r="B90" i="4"/>
  <c r="A90" i="4"/>
  <c r="C89" i="4"/>
  <c r="B89" i="4"/>
  <c r="A89" i="4"/>
  <c r="C88" i="4"/>
  <c r="B88" i="4"/>
  <c r="A88" i="4"/>
  <c r="C87" i="4"/>
  <c r="B87" i="4"/>
  <c r="A87" i="4"/>
  <c r="C86" i="4"/>
  <c r="B86" i="4"/>
  <c r="A86" i="4"/>
  <c r="C85" i="4"/>
  <c r="B85" i="4"/>
  <c r="A85" i="4"/>
  <c r="C84" i="4"/>
  <c r="B84" i="4"/>
  <c r="A84" i="4"/>
  <c r="C83" i="4"/>
  <c r="B83" i="4"/>
  <c r="A83" i="4"/>
  <c r="C82" i="4"/>
  <c r="B82" i="4"/>
  <c r="A82" i="4"/>
  <c r="C81" i="4"/>
  <c r="B81" i="4"/>
  <c r="A81" i="4"/>
  <c r="C80" i="4"/>
  <c r="B80" i="4"/>
  <c r="A80" i="4"/>
  <c r="C79" i="4"/>
  <c r="B79" i="4"/>
  <c r="A79" i="4"/>
  <c r="C78" i="4"/>
  <c r="B78" i="4"/>
  <c r="A78" i="4"/>
  <c r="C77" i="4"/>
  <c r="B77" i="4"/>
  <c r="A77" i="4"/>
  <c r="C76" i="4"/>
  <c r="B76" i="4"/>
  <c r="A76" i="4"/>
  <c r="C75" i="4"/>
  <c r="B75" i="4"/>
  <c r="A75" i="4"/>
  <c r="C74" i="4"/>
  <c r="B74" i="4"/>
  <c r="A74" i="4"/>
  <c r="C73" i="4"/>
  <c r="B73" i="4"/>
  <c r="A73" i="4"/>
  <c r="C72" i="4"/>
  <c r="B72" i="4"/>
  <c r="A72" i="4"/>
  <c r="C71" i="4"/>
  <c r="B71" i="4"/>
  <c r="A71" i="4"/>
  <c r="C70" i="4"/>
  <c r="B70" i="4"/>
  <c r="A70" i="4"/>
  <c r="C69" i="4"/>
  <c r="B69" i="4"/>
  <c r="A69" i="4"/>
  <c r="C68" i="4"/>
  <c r="B68" i="4"/>
  <c r="A68" i="4"/>
  <c r="C67" i="4"/>
  <c r="B67" i="4"/>
  <c r="A67" i="4"/>
  <c r="C66" i="4"/>
  <c r="B66" i="4"/>
  <c r="A66" i="4"/>
  <c r="C65" i="4"/>
  <c r="B65" i="4"/>
  <c r="A65" i="4"/>
  <c r="C64" i="4"/>
  <c r="B64" i="4"/>
  <c r="A64" i="4"/>
  <c r="C63" i="4"/>
  <c r="B63" i="4"/>
  <c r="A63" i="4"/>
  <c r="C62" i="4"/>
  <c r="B62" i="4"/>
  <c r="A62" i="4"/>
  <c r="C61" i="4"/>
  <c r="B61" i="4"/>
  <c r="A61" i="4"/>
  <c r="C60" i="4"/>
  <c r="B60" i="4"/>
  <c r="A60" i="4"/>
  <c r="C59" i="4"/>
  <c r="B59" i="4"/>
  <c r="A59" i="4"/>
  <c r="C58" i="4"/>
  <c r="B58" i="4"/>
  <c r="A58" i="4"/>
  <c r="C57" i="4"/>
  <c r="B57" i="4"/>
  <c r="A57" i="4"/>
  <c r="C56" i="4"/>
  <c r="B56" i="4"/>
  <c r="A56" i="4"/>
  <c r="C55" i="4"/>
  <c r="B55" i="4"/>
  <c r="A55" i="4"/>
  <c r="C54" i="4"/>
  <c r="B54" i="4"/>
  <c r="A54" i="4"/>
  <c r="C53" i="4"/>
  <c r="B53" i="4"/>
  <c r="A53" i="4"/>
  <c r="C52" i="4"/>
  <c r="B52" i="4"/>
  <c r="A52" i="4"/>
  <c r="C51" i="4"/>
  <c r="B51" i="4"/>
  <c r="A51" i="4"/>
  <c r="C50" i="4"/>
  <c r="B50" i="4"/>
  <c r="A50" i="4"/>
  <c r="C49" i="4"/>
  <c r="B49" i="4"/>
  <c r="A49" i="4"/>
  <c r="C48" i="4"/>
  <c r="B48" i="4"/>
  <c r="A48" i="4"/>
  <c r="C47" i="4"/>
  <c r="B47" i="4"/>
  <c r="A47" i="4"/>
  <c r="C46" i="4"/>
  <c r="B46" i="4"/>
  <c r="A46" i="4"/>
  <c r="C45" i="4"/>
  <c r="B45" i="4"/>
  <c r="A45" i="4"/>
  <c r="C44" i="4"/>
  <c r="B44" i="4"/>
  <c r="A44" i="4"/>
  <c r="C43" i="4"/>
  <c r="B43" i="4"/>
  <c r="A43" i="4"/>
  <c r="C42" i="4"/>
  <c r="B42" i="4"/>
  <c r="A42" i="4"/>
  <c r="C41" i="4"/>
  <c r="B41" i="4"/>
  <c r="A41" i="4"/>
  <c r="C40" i="4"/>
  <c r="B40" i="4"/>
  <c r="A40" i="4"/>
  <c r="C39" i="4"/>
  <c r="B39" i="4"/>
  <c r="A39" i="4"/>
  <c r="C38" i="4"/>
  <c r="B38" i="4"/>
  <c r="A38" i="4"/>
  <c r="C37" i="4"/>
  <c r="B37" i="4"/>
  <c r="A37" i="4"/>
  <c r="C36" i="4"/>
  <c r="B36" i="4"/>
  <c r="A36" i="4"/>
  <c r="C35" i="4"/>
  <c r="B35" i="4"/>
  <c r="A35" i="4"/>
  <c r="C34" i="4"/>
  <c r="B34" i="4"/>
  <c r="A34" i="4"/>
  <c r="C33" i="4"/>
  <c r="B33" i="4"/>
  <c r="A33" i="4"/>
  <c r="C32" i="4"/>
  <c r="B32" i="4"/>
  <c r="A32" i="4"/>
  <c r="C31" i="4"/>
  <c r="B31" i="4"/>
  <c r="A31" i="4"/>
  <c r="C30" i="4"/>
  <c r="B30" i="4"/>
  <c r="A30" i="4"/>
  <c r="C29" i="4"/>
  <c r="B29" i="4"/>
  <c r="A29" i="4"/>
  <c r="C28" i="4"/>
  <c r="B28" i="4"/>
  <c r="A28" i="4"/>
  <c r="C27" i="4"/>
  <c r="B27" i="4"/>
  <c r="A27" i="4"/>
  <c r="C26" i="4"/>
  <c r="B26" i="4"/>
  <c r="A26" i="4"/>
  <c r="C25" i="4"/>
  <c r="B25" i="4"/>
  <c r="A25" i="4"/>
  <c r="C24" i="4"/>
  <c r="B24" i="4"/>
  <c r="A24" i="4"/>
  <c r="C23" i="4"/>
  <c r="B23" i="4"/>
  <c r="A23" i="4"/>
  <c r="C22" i="4"/>
  <c r="B22" i="4"/>
  <c r="A22" i="4"/>
  <c r="C21" i="4"/>
  <c r="B21" i="4"/>
  <c r="A21" i="4"/>
  <c r="C20" i="4"/>
  <c r="B20" i="4"/>
  <c r="A20" i="4"/>
  <c r="C19" i="4"/>
  <c r="B19" i="4"/>
  <c r="A19" i="4"/>
  <c r="C18" i="4"/>
  <c r="B18" i="4"/>
  <c r="A18" i="4"/>
  <c r="C17" i="4"/>
  <c r="B17" i="4"/>
  <c r="A17" i="4"/>
  <c r="C16" i="4"/>
  <c r="B16" i="4"/>
  <c r="A16" i="4"/>
  <c r="C15" i="4"/>
  <c r="B15" i="4"/>
  <c r="A15" i="4"/>
  <c r="C14" i="4"/>
  <c r="B14" i="4"/>
  <c r="A14" i="4"/>
  <c r="C13" i="4"/>
  <c r="B13" i="4"/>
  <c r="A13" i="4"/>
  <c r="C12" i="4"/>
  <c r="B12" i="4"/>
  <c r="A12" i="4"/>
  <c r="C11" i="4"/>
  <c r="B11" i="4"/>
  <c r="A11" i="4"/>
  <c r="C10" i="4"/>
  <c r="B10" i="4"/>
  <c r="A10" i="4"/>
  <c r="C9" i="4"/>
  <c r="B9" i="4"/>
  <c r="A9" i="4"/>
  <c r="C8" i="4"/>
  <c r="B8" i="4"/>
  <c r="A8" i="4"/>
  <c r="C7" i="4"/>
  <c r="B7" i="4"/>
  <c r="A7" i="4"/>
  <c r="C6" i="4"/>
  <c r="B6" i="4"/>
  <c r="A6" i="4"/>
  <c r="C5" i="4"/>
  <c r="B5" i="4"/>
  <c r="A5" i="4"/>
  <c r="C4" i="4"/>
  <c r="B4" i="4"/>
  <c r="A4" i="4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4" i="1"/>
  <c r="B4" i="1"/>
  <c r="B5" i="1"/>
  <c r="B6" i="1"/>
  <c r="B7" i="1"/>
  <c r="B8" i="1"/>
  <c r="M8" i="1" s="1"/>
  <c r="B9" i="1"/>
  <c r="B10" i="1"/>
  <c r="B11" i="1"/>
  <c r="M11" i="1" s="1"/>
  <c r="B12" i="1"/>
  <c r="B13" i="1"/>
  <c r="B14" i="1"/>
  <c r="M14" i="1" s="1"/>
  <c r="B15" i="1"/>
  <c r="B16" i="1"/>
  <c r="M16" i="1" s="1"/>
  <c r="B17" i="1"/>
  <c r="M17" i="1" s="1"/>
  <c r="B18" i="1"/>
  <c r="B19" i="1"/>
  <c r="B20" i="1"/>
  <c r="M20" i="1" s="1"/>
  <c r="B21" i="1"/>
  <c r="M21" i="1" s="1"/>
  <c r="B22" i="1"/>
  <c r="M22" i="1" s="1"/>
  <c r="B23" i="1"/>
  <c r="M23" i="1" s="1"/>
  <c r="B24" i="1"/>
  <c r="M24" i="1" s="1"/>
  <c r="B25" i="1"/>
  <c r="B26" i="1"/>
  <c r="M26" i="1" s="1"/>
  <c r="B27" i="1"/>
  <c r="M27" i="1" s="1"/>
  <c r="B28" i="1"/>
  <c r="M28" i="1" s="1"/>
  <c r="B29" i="1"/>
  <c r="M29" i="1" s="1"/>
  <c r="B30" i="1"/>
  <c r="M30" i="1" s="1"/>
  <c r="B31" i="1"/>
  <c r="B32" i="1"/>
  <c r="M32" i="1" s="1"/>
  <c r="B33" i="1"/>
  <c r="M33" i="1" s="1"/>
  <c r="B34" i="1"/>
  <c r="M34" i="1" s="1"/>
  <c r="B35" i="1"/>
  <c r="M35" i="1" s="1"/>
  <c r="B36" i="1"/>
  <c r="M36" i="1" s="1"/>
  <c r="B37" i="1"/>
  <c r="B38" i="1"/>
  <c r="M38" i="1" s="1"/>
  <c r="B39" i="1"/>
  <c r="M39" i="1" s="1"/>
  <c r="B40" i="1"/>
  <c r="M40" i="1" s="1"/>
  <c r="B41" i="1"/>
  <c r="M41" i="1" s="1"/>
  <c r="B42" i="1"/>
  <c r="M42" i="1" s="1"/>
  <c r="B43" i="1"/>
  <c r="B44" i="1"/>
  <c r="B45" i="1"/>
  <c r="B46" i="1"/>
  <c r="M46" i="1" s="1"/>
  <c r="B47" i="1"/>
  <c r="M47" i="1" s="1"/>
  <c r="B48" i="1"/>
  <c r="M48" i="1" s="1"/>
  <c r="B49" i="1"/>
  <c r="M49" i="1" s="1"/>
  <c r="B50" i="1"/>
  <c r="M50" i="1" s="1"/>
  <c r="B51" i="1"/>
  <c r="B52" i="1"/>
  <c r="M52" i="1" s="1"/>
  <c r="B53" i="1"/>
  <c r="M53" i="1" s="1"/>
  <c r="B54" i="1"/>
  <c r="M54" i="1" s="1"/>
  <c r="B55" i="1"/>
  <c r="M55" i="1" s="1"/>
  <c r="B56" i="1"/>
  <c r="M56" i="1" s="1"/>
  <c r="B57" i="1"/>
  <c r="B58" i="1"/>
  <c r="M58" i="1" s="1"/>
  <c r="B59" i="1"/>
  <c r="B60" i="1"/>
  <c r="B61" i="1"/>
  <c r="M61" i="1" s="1"/>
  <c r="B62" i="1"/>
  <c r="M62" i="1" s="1"/>
  <c r="B63" i="1"/>
  <c r="M63" i="1" s="1"/>
  <c r="B64" i="1"/>
  <c r="B65" i="1"/>
  <c r="M65" i="1" s="1"/>
  <c r="B66" i="1"/>
  <c r="M66" i="1" s="1"/>
  <c r="B67" i="1"/>
  <c r="M67" i="1" s="1"/>
  <c r="B68" i="1"/>
  <c r="B69" i="1"/>
  <c r="B70" i="1"/>
  <c r="B71" i="1"/>
  <c r="M71" i="1" s="1"/>
  <c r="B72" i="1"/>
  <c r="B73" i="1"/>
  <c r="B74" i="1"/>
  <c r="M74" i="1" s="1"/>
  <c r="B75" i="1"/>
  <c r="B76" i="1"/>
  <c r="B77" i="1"/>
  <c r="M77" i="1" s="1"/>
  <c r="B78" i="1"/>
  <c r="B79" i="1"/>
  <c r="M79" i="1" s="1"/>
  <c r="B80" i="1"/>
  <c r="M80" i="1" s="1"/>
  <c r="B81" i="1"/>
  <c r="B82" i="1"/>
  <c r="M82" i="1" s="1"/>
  <c r="B83" i="1"/>
  <c r="M83" i="1" s="1"/>
  <c r="B84" i="1"/>
  <c r="M84" i="1" s="1"/>
  <c r="B85" i="1"/>
  <c r="B86" i="1"/>
  <c r="B87" i="1"/>
  <c r="M87" i="1" s="1"/>
  <c r="B88" i="1"/>
  <c r="M88" i="1" s="1"/>
  <c r="B89" i="1"/>
  <c r="M89" i="1" s="1"/>
  <c r="B90" i="1"/>
  <c r="M90" i="1" s="1"/>
  <c r="B91" i="1"/>
  <c r="M91" i="1" s="1"/>
  <c r="B92" i="1"/>
  <c r="B93" i="1"/>
  <c r="B94" i="1"/>
  <c r="B95" i="1"/>
  <c r="M95" i="1" s="1"/>
  <c r="B96" i="1"/>
  <c r="M96" i="1" s="1"/>
  <c r="B97" i="1"/>
  <c r="B98" i="1"/>
  <c r="B99" i="1"/>
  <c r="B100" i="1"/>
  <c r="B101" i="1"/>
  <c r="B102" i="1"/>
  <c r="B103" i="1"/>
  <c r="B104" i="1"/>
  <c r="B105" i="1"/>
  <c r="B106" i="1"/>
  <c r="M106" i="1" s="1"/>
  <c r="B107" i="1"/>
  <c r="B108" i="1"/>
  <c r="B109" i="1"/>
  <c r="B110" i="1"/>
  <c r="B111" i="1"/>
  <c r="B112" i="1"/>
  <c r="M112" i="1" s="1"/>
  <c r="B113" i="1"/>
  <c r="B114" i="1"/>
  <c r="B115" i="1"/>
  <c r="B116" i="1"/>
  <c r="M116" i="1" s="1"/>
  <c r="B117" i="1"/>
  <c r="B118" i="1"/>
  <c r="B119" i="1"/>
  <c r="B120" i="1"/>
  <c r="B121" i="1"/>
  <c r="B122" i="1"/>
  <c r="B123" i="1"/>
  <c r="B124" i="1"/>
  <c r="B125" i="1"/>
  <c r="B126" i="1"/>
  <c r="B127" i="1"/>
  <c r="B128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4" i="1"/>
  <c r="M122" i="1" l="1"/>
  <c r="M110" i="1"/>
  <c r="M86" i="1"/>
  <c r="M4" i="1"/>
  <c r="M121" i="1"/>
  <c r="M113" i="1"/>
  <c r="M105" i="1"/>
  <c r="M97" i="1"/>
  <c r="M81" i="1"/>
  <c r="M73" i="1"/>
  <c r="M57" i="1"/>
  <c r="M37" i="1"/>
  <c r="M13" i="1"/>
  <c r="M126" i="1"/>
  <c r="M118" i="1"/>
  <c r="M114" i="1"/>
  <c r="M102" i="1"/>
  <c r="M98" i="1"/>
  <c r="M94" i="1"/>
  <c r="M78" i="1"/>
  <c r="M70" i="1"/>
  <c r="M18" i="1"/>
  <c r="M10" i="1"/>
  <c r="M6" i="1"/>
  <c r="M12" i="1"/>
  <c r="M125" i="1"/>
  <c r="M117" i="1"/>
  <c r="M109" i="1"/>
  <c r="M101" i="1"/>
  <c r="M93" i="1"/>
  <c r="M85" i="1"/>
  <c r="M69" i="1"/>
  <c r="M45" i="1"/>
  <c r="M25" i="1"/>
  <c r="M5" i="1"/>
  <c r="M127" i="1"/>
  <c r="M123" i="1"/>
  <c r="M119" i="1"/>
  <c r="M115" i="1"/>
  <c r="M111" i="1"/>
  <c r="M107" i="1"/>
  <c r="M103" i="1"/>
  <c r="M99" i="1"/>
  <c r="M75" i="1"/>
  <c r="M59" i="1"/>
  <c r="M51" i="1"/>
  <c r="M43" i="1"/>
  <c r="M31" i="1"/>
  <c r="M19" i="1"/>
  <c r="M15" i="1"/>
  <c r="M7" i="1"/>
  <c r="M124" i="1"/>
  <c r="M104" i="1"/>
  <c r="M92" i="1"/>
  <c r="M76" i="1"/>
  <c r="M68" i="1"/>
  <c r="M64" i="1"/>
  <c r="M44" i="1"/>
  <c r="M9" i="1"/>
  <c r="M128" i="1"/>
  <c r="M120" i="1"/>
  <c r="M108" i="1"/>
  <c r="M100" i="1"/>
  <c r="M72" i="1"/>
  <c r="M60" i="1"/>
</calcChain>
</file>

<file path=xl/sharedStrings.xml><?xml version="1.0" encoding="utf-8"?>
<sst xmlns="http://schemas.openxmlformats.org/spreadsheetml/2006/main" count="221" uniqueCount="176">
  <si>
    <t>CUENTA</t>
  </si>
  <si>
    <t>DETALLE</t>
  </si>
  <si>
    <t>ACTIVO</t>
  </si>
  <si>
    <t xml:space="preserve">   EFECTIVO Y EQUIVALENTE AL EFECTIVO</t>
  </si>
  <si>
    <t xml:space="preserve">      BANCOS Y OTRAS ENTIDADES FINANCIERAS</t>
  </si>
  <si>
    <t xml:space="preserve">      EFECTIVO RESTRINGIDO</t>
  </si>
  <si>
    <t xml:space="preserve">         FONDO DE LIQUIDEZ - CERTIFICADO DE DEPÓSITO A TÉRMINO</t>
  </si>
  <si>
    <t xml:space="preserve">   INVERSIONES</t>
  </si>
  <si>
    <t xml:space="preserve">      INVERSIONES DISPONIBLES PARA LA VENTA EN TITULOS PARTICIPATIVOS</t>
  </si>
  <si>
    <t xml:space="preserve">         DETERIORO INVERSIONES DISPONIBLES PARA LA VENTA EN TITULOS PARTICIPATIVOS (CR)</t>
  </si>
  <si>
    <t xml:space="preserve">      INVERSIONES EN INSTRUMENTOS DE PATRIMONIO</t>
  </si>
  <si>
    <t>INVERSIONES A COSTO AMORTIZADO</t>
  </si>
  <si>
    <t>INVERSIOENS COSTO AMROTIZADO</t>
  </si>
  <si>
    <t xml:space="preserve">      INVERSIONES CONTABILIZADAS A VALOR RAZONABLE CON CAMBIOS EN EL RESULTADO</t>
  </si>
  <si>
    <t xml:space="preserve">         ACCIONES CON ALTA LIQUIDEZ BURSÁTIL</t>
  </si>
  <si>
    <t xml:space="preserve">         ACCIONES CON BAJA Y MÍNIMA LIQUIDEZ BURSÁTIL O SIN COTIZACIÓN EN BOLSA</t>
  </si>
  <si>
    <t>CARTERA DE CREDITO</t>
  </si>
  <si>
    <t xml:space="preserve">      CREDITOS DE CONSUMO, OTRAS GARANTIAS - CON LIBRANZA</t>
  </si>
  <si>
    <t xml:space="preserve">         CATEGORIA A RIESGO NORMAL</t>
  </si>
  <si>
    <t xml:space="preserve">         CATEGORIA B RIESGO ACEPTABLE</t>
  </si>
  <si>
    <t xml:space="preserve">         CATEGORIA C RIESGO APRECIABLE</t>
  </si>
  <si>
    <t xml:space="preserve">         CATEGORIA D RIESGO SIGNIFICATIVO</t>
  </si>
  <si>
    <t xml:space="preserve">         CATEGORIA E RIESGO DE INCOBRABILIDAD</t>
  </si>
  <si>
    <t xml:space="preserve">      CREDITOS DE CONSUMO, OTRAS GARANTIAS - SIN LIBRANZA</t>
  </si>
  <si>
    <t xml:space="preserve">      INTERESES CREDITOS DE CONSUMO</t>
  </si>
  <si>
    <t xml:space="preserve">      PAGOS POR CUENTA DE ASOCIADOS - CREDITOS CONSUMO</t>
  </si>
  <si>
    <t xml:space="preserve">      DETERIORO CRDITOS DE CONSUMO (CR)</t>
  </si>
  <si>
    <t xml:space="preserve">      DETERIORO INTERESES CREDITOS DE CONSUMO  (CR)</t>
  </si>
  <si>
    <t xml:space="preserve">      MICROCREDITO PRODUCTIVO</t>
  </si>
  <si>
    <t xml:space="preserve">      INTERESES MICROCREDITO EMPRESARIAL</t>
  </si>
  <si>
    <t xml:space="preserve">      DETERIORO MICROCREDITO EMPRESARIAL (CR)</t>
  </si>
  <si>
    <t xml:space="preserve">         CATEGORIA A RIESGO NORMAL GARANTIA ADMISIBLE</t>
  </si>
  <si>
    <t xml:space="preserve">      DETERIORO INTERESES MICROCREDITO EMPRESARIAL (CR)</t>
  </si>
  <si>
    <t xml:space="preserve">      CREDITOS COMERCIALES - OTRAS GARANTIAS</t>
  </si>
  <si>
    <t xml:space="preserve">      INTERESES CREDITOS COMERCIALES</t>
  </si>
  <si>
    <t xml:space="preserve">      DETERIORO CERDITOS COMERCIALES (CR)</t>
  </si>
  <si>
    <t xml:space="preserve">      DETERIORO INTERESES CERDITOS COMERCIALES (CR)</t>
  </si>
  <si>
    <t xml:space="preserve">      DETERIORO GENERAL DE CARTERA DE CREDITOS</t>
  </si>
  <si>
    <t>DETERIORO GENERAL DE CARTERA DE CRÉDITOS</t>
  </si>
  <si>
    <t xml:space="preserve">   CUENTAS POR COBRAR Y OTRAS</t>
  </si>
  <si>
    <t xml:space="preserve">      ANTICIPOS</t>
  </si>
  <si>
    <t xml:space="preserve">         OTROS</t>
  </si>
  <si>
    <t xml:space="preserve">      ARRENDAMIENTOS</t>
  </si>
  <si>
    <t xml:space="preserve">      ANTICIPO DE  IMPUESTOS</t>
  </si>
  <si>
    <t xml:space="preserve">         RETENCIÓN EN LA FUENTE</t>
  </si>
  <si>
    <t xml:space="preserve">      DEUDORES PATRONALES Y EMPRESAS</t>
  </si>
  <si>
    <t xml:space="preserve">         DESCUENTO DE NOMINA</t>
  </si>
  <si>
    <t xml:space="preserve">      OTRAS CUENTAS POR COBRAR</t>
  </si>
  <si>
    <t xml:space="preserve">         HONORARIOS</t>
  </si>
  <si>
    <t xml:space="preserve">         CUENTAS POR COBRAR DE TERCEROS</t>
  </si>
  <si>
    <t xml:space="preserve">         DETERIORO OTRAS CUENTAS POR COBRAR (CR)</t>
  </si>
  <si>
    <t xml:space="preserve">   ACTIVOS MATERIALES</t>
  </si>
  <si>
    <t xml:space="preserve">      PROPIEDAD, PLANTA Y EQUIPO</t>
  </si>
  <si>
    <t xml:space="preserve">         TERRENOS</t>
  </si>
  <si>
    <t xml:space="preserve">         EDIFICACIONES</t>
  </si>
  <si>
    <t xml:space="preserve">         MUEBLES Y EQUIPO DE OFICINA</t>
  </si>
  <si>
    <t xml:space="preserve">         EQUIPO DE COMPUTO Y COMUNICACION</t>
  </si>
  <si>
    <t xml:space="preserve">         DEPRECIACIÓN PROPIEDAD, PLANTA Y EQUIPO (CR)</t>
  </si>
  <si>
    <t xml:space="preserve">   OTROS ACTIVOS</t>
  </si>
  <si>
    <t xml:space="preserve">      ACTIVOS INTANGIBLES DISTINTOS DE LA PLUSVALIA</t>
  </si>
  <si>
    <t xml:space="preserve">         LICENCIAS</t>
  </si>
  <si>
    <t xml:space="preserve">         DETERIORO ACTIVOS INTANGIBLES DISTINTOS DE LA PLUSVALIA (CR)</t>
  </si>
  <si>
    <t>PASIVOS</t>
  </si>
  <si>
    <t xml:space="preserve">   DEPOSITOS</t>
  </si>
  <si>
    <t xml:space="preserve">      DEPOSITOS DE AHORRO</t>
  </si>
  <si>
    <t xml:space="preserve">      CERTIFICADOS DEPOSITOS DE AHORRO A TERMINO</t>
  </si>
  <si>
    <t xml:space="preserve">      DEPOSITOS DE AHORRO CONTRACTUAL</t>
  </si>
  <si>
    <t xml:space="preserve">      DEPOSITOS DE AHORRO PERMANENTE</t>
  </si>
  <si>
    <t xml:space="preserve">   CRDITOS DE BANCOS Y OTRAS OBLIGACIONES FINANCIERAS</t>
  </si>
  <si>
    <t xml:space="preserve">   CUENTAS POR PAGAR Y OTRAS</t>
  </si>
  <si>
    <t xml:space="preserve">      IMPUESTOS, GRAVÁMENES Y TASAS POR PAGAR</t>
  </si>
  <si>
    <t xml:space="preserve">   FONDOS SOCIALES Y MUTUALES</t>
  </si>
  <si>
    <t xml:space="preserve">      FONDO SOCIAL DE EDUCACIÓN</t>
  </si>
  <si>
    <t xml:space="preserve">   OTROS PASIVOS</t>
  </si>
  <si>
    <t xml:space="preserve">      SUCURSALES Y AGENCIAS</t>
  </si>
  <si>
    <t xml:space="preserve">      OBLIGACIONES LABORALES POR BENEFICIOS A EMPLEADOS</t>
  </si>
  <si>
    <t xml:space="preserve">         BENEFICIOS A EMPLEADOS A CORTO PLAZO</t>
  </si>
  <si>
    <t>PATRIMONIO</t>
  </si>
  <si>
    <t xml:space="preserve">   CAPITAL SOCIAL</t>
  </si>
  <si>
    <t xml:space="preserve">      FONDO SOCIAL MUTUAL</t>
  </si>
  <si>
    <t xml:space="preserve">         CUOTAS O CONTRIBUCIONES SOCIALES</t>
  </si>
  <si>
    <t xml:space="preserve">   RESERVAS</t>
  </si>
  <si>
    <t xml:space="preserve">      RESERVA DE ASAMBLEA</t>
  </si>
  <si>
    <t xml:space="preserve">      RESERVA PROTECCIÓN FONDO MUTUAL</t>
  </si>
  <si>
    <t xml:space="preserve">      RESERVA POR DISPOSICIONES FISCALES</t>
  </si>
  <si>
    <t xml:space="preserve">   FONDOS  DE DESTINACIÓN ESPECÍFICA</t>
  </si>
  <si>
    <t xml:space="preserve">      FONDO PARA AMORTIZACION DE APORTES</t>
  </si>
  <si>
    <t xml:space="preserve">      FONDO PARA INFRAESTRUCTURA FISICA</t>
  </si>
  <si>
    <t xml:space="preserve">      FONDO ESPECIAL</t>
  </si>
  <si>
    <t xml:space="preserve">      FONDOS DE INVERSION</t>
  </si>
  <si>
    <t xml:space="preserve">   EXCEDENTES Y/O PERDIDAS  DEL EJERCICIO</t>
  </si>
  <si>
    <t xml:space="preserve">   RESULTADOS ACUMULADOS POR ADOPCIÓN POR PRIMERA VEZ</t>
  </si>
  <si>
    <t xml:space="preserve">      EXCEDENTES</t>
  </si>
  <si>
    <t>ESTADO DE SITUACIÓN FIANNCIERA PRPYECTADO MUTUAL CRECIENDO -2024-2029</t>
  </si>
  <si>
    <t>ESTADO DE SITUACIÓN FINANCIERA  PROYECTADO MUTUAL CRECIENDO -2024-2029</t>
  </si>
  <si>
    <t>LARGO</t>
  </si>
  <si>
    <t>cuenta</t>
  </si>
  <si>
    <t>r</t>
  </si>
  <si>
    <t>PROPIEDADES DE INVERSION</t>
  </si>
  <si>
    <t>INGRESOS</t>
  </si>
  <si>
    <t xml:space="preserve">   INGRESOS POR VENTA DE BIENES Y SERVICIOS</t>
  </si>
  <si>
    <t xml:space="preserve">      INGRESOS CARTERA DE CREDITOS</t>
  </si>
  <si>
    <t xml:space="preserve">         INTERESES DE CREDITOS COMERCIALES</t>
  </si>
  <si>
    <t xml:space="preserve">         INTERESES DE CREDITOS CONSUMO</t>
  </si>
  <si>
    <t xml:space="preserve">         INTERESES DE MICROCREDITO  EMPRESARIAL</t>
  </si>
  <si>
    <t>INTERESES PRODUCTIVOD</t>
  </si>
  <si>
    <t xml:space="preserve">      INGRESOS DE ACTIVIDADES INMOBILIARIAS, EMPRESARIALES Y DE ALQUILER</t>
  </si>
  <si>
    <t xml:space="preserve">   OTROS INGRESOS</t>
  </si>
  <si>
    <t xml:space="preserve">      INGRESOS POR UTILIDAD EN VENTA DE INVERSIONES Y OTROS ACTIVOS</t>
  </si>
  <si>
    <t xml:space="preserve">         PROPIEDAD, PLANTA Y EQUIPO</t>
  </si>
  <si>
    <t xml:space="preserve">      INGRESOS POR VALORACION INVERSIONES</t>
  </si>
  <si>
    <t xml:space="preserve">         INSTRUMENTOS EQUIVALENTE A EFECTIVO</t>
  </si>
  <si>
    <t xml:space="preserve">         INVERSIONES FONDO DE LIQUIDEZ</t>
  </si>
  <si>
    <t xml:space="preserve">      OTROS INGRESOS</t>
  </si>
  <si>
    <t xml:space="preserve">         DIVIDENDOS, PARTICIPACIONES Y RETORNOS</t>
  </si>
  <si>
    <t xml:space="preserve">         COMISIONES Y/O HONORARIOS</t>
  </si>
  <si>
    <t xml:space="preserve">      RECUPERACIONES DETERIORO</t>
  </si>
  <si>
    <t xml:space="preserve">         DE CREDITOS DE CONSUMO</t>
  </si>
  <si>
    <t xml:space="preserve">         DE INTERESES CREDITOS DE CONSUMO</t>
  </si>
  <si>
    <t xml:space="preserve">      ADMINISTRATIVOS Y SOCIALES</t>
  </si>
  <si>
    <t xml:space="preserve">         CUOTAS DE ADMISIÓN Y/O AFILIACIÓN</t>
  </si>
  <si>
    <t xml:space="preserve">      SERVICIOS DIFERENTES AL OBJETO SOCIAL</t>
  </si>
  <si>
    <t>GASTOS</t>
  </si>
  <si>
    <t xml:space="preserve">   GASTOS DE ADMINISTRACIÓN</t>
  </si>
  <si>
    <t xml:space="preserve">      BENEFICIO A EMPLEADOS</t>
  </si>
  <si>
    <t xml:space="preserve">         SUELDOS</t>
  </si>
  <si>
    <t xml:space="preserve">         AUXILIO DE TRANSPORTE</t>
  </si>
  <si>
    <t xml:space="preserve">         CESANTIAS</t>
  </si>
  <si>
    <t xml:space="preserve">         INTERESES SOBRE CESANTIAS</t>
  </si>
  <si>
    <t xml:space="preserve">         PRIMA LEGAL</t>
  </si>
  <si>
    <t xml:space="preserve">         VACACIONES</t>
  </si>
  <si>
    <t xml:space="preserve">         BONIFICACIONES</t>
  </si>
  <si>
    <t xml:space="preserve">         DOTACIÓN Y SUMINISTRO A TRABAJADORES</t>
  </si>
  <si>
    <t xml:space="preserve">         APORTES SALUD</t>
  </si>
  <si>
    <t xml:space="preserve">         APORTES PENSIÓN</t>
  </si>
  <si>
    <t xml:space="preserve">         APORTES A.R.L</t>
  </si>
  <si>
    <t xml:space="preserve">         APORTES CAJAS DE COMPENSACIÓN FAMILIAR</t>
  </si>
  <si>
    <t xml:space="preserve">      GASTOS  GENERALES</t>
  </si>
  <si>
    <t xml:space="preserve">         IMPUESTOS</t>
  </si>
  <si>
    <t xml:space="preserve">         ARRENDAMIENTOS</t>
  </si>
  <si>
    <t xml:space="preserve">         SEGUROS</t>
  </si>
  <si>
    <t xml:space="preserve">         MANTENIMIENTO Y REPARACIONES</t>
  </si>
  <si>
    <t xml:space="preserve">         REPARACIONES LOCATIVAS</t>
  </si>
  <si>
    <t xml:space="preserve">         ASEO Y ELEMENTOS</t>
  </si>
  <si>
    <t xml:space="preserve">         CAFETERIA</t>
  </si>
  <si>
    <t xml:space="preserve">         SERVICIOS PUBLICOS</t>
  </si>
  <si>
    <t xml:space="preserve">         TRANSPORTE,  FLETES Y ACARREOS</t>
  </si>
  <si>
    <t xml:space="preserve">         PAPELERIA Y UTILES DE OFICINA</t>
  </si>
  <si>
    <t xml:space="preserve">         PUBLICIDAD Y PROPAGANDA</t>
  </si>
  <si>
    <t xml:space="preserve">         GASTOS DE ASAMBLEA</t>
  </si>
  <si>
    <t xml:space="preserve">         GASTOS DE DIRECTIVOS</t>
  </si>
  <si>
    <t xml:space="preserve">         GASTOS DE COMITES</t>
  </si>
  <si>
    <t xml:space="preserve">         GASTOS LEGALES</t>
  </si>
  <si>
    <t xml:space="preserve">         INFORMACIÓN COMERCIAL</t>
  </si>
  <si>
    <t xml:space="preserve">         GASTOS DE VIAJES</t>
  </si>
  <si>
    <t xml:space="preserve">         SERVICIOS TEMPORALES</t>
  </si>
  <si>
    <t xml:space="preserve">         VIGILANCIA PRIVADA</t>
  </si>
  <si>
    <t xml:space="preserve">         SISTEMATIZACIÓN</t>
  </si>
  <si>
    <t xml:space="preserve">         ASISTENCIA TÉCNICA</t>
  </si>
  <si>
    <t xml:space="preserve">      DETERIORO</t>
  </si>
  <si>
    <t xml:space="preserve">Deterioro Individual </t>
  </si>
  <si>
    <t xml:space="preserve">         DETERIORO GENERAL DE CARTERA DE CREDITOS</t>
  </si>
  <si>
    <t xml:space="preserve">      DEPRECIACIÓN PROPIEDAD, PLANTA Y EQUIPO</t>
  </si>
  <si>
    <t xml:space="preserve">         EQUIPO DE COMPUTO Y COMUNICACIÓN</t>
  </si>
  <si>
    <t>COSTO DE VENTAS</t>
  </si>
  <si>
    <t xml:space="preserve">   COSTO DE VENTAS Y DE PRESTACIÓN DE SERVICIOS</t>
  </si>
  <si>
    <t xml:space="preserve">      INTERESES DE DEPOSITOS, DE CRDITOS DE BANCOS Y OTRAS OBLIGACIONES FINANCIERAS</t>
  </si>
  <si>
    <t xml:space="preserve">         INTERESES DEPOSITOS DE AHORRO ORDINARIO</t>
  </si>
  <si>
    <t xml:space="preserve">         INTERESES DEPOSITOS DE AHORRO A TERMINO</t>
  </si>
  <si>
    <t xml:space="preserve">         INTERESES AHORRO CONTRACTUAL</t>
  </si>
  <si>
    <t xml:space="preserve">         INTERESES AHORRO PERMANENTE</t>
  </si>
  <si>
    <t xml:space="preserve">         INTERESES DE CREDITOS DE BANCOS</t>
  </si>
  <si>
    <t>ESTADO DE RESULTADOS  MUTUAL CRECIENDO -2024-2029</t>
  </si>
  <si>
    <t>EXCEDENTE</t>
  </si>
  <si>
    <t>Cifras expresadas en pesos</t>
  </si>
  <si>
    <t>Cifras exoresadas en pesos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</si>
</sst>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_-;\-* #,##0_-;_-* &quot;-&quot;_-;_-@_-"/>
    <numFmt numFmtId="165" formatCode="_-* #,##0.00_-;\-* #,##0.00_-;_-* &quot;-&quot;??_-;_-@_-"/>
    <numFmt numFmtId="166" formatCode="_-* #,##0_-;\-* #,##0_-;_-* &quot;-&quot;??_-;_-@_-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8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7">
    <xf numFmtId="0" fontId="0" fillId="0" borderId="0" xfId="0"/>
    <xf numFmtId="17" fontId="3" fillId="2" borderId="0" xfId="2" applyNumberFormat="1" applyFont="1" applyFill="1" applyBorder="1" applyAlignment="1">
      <alignment horizontal="center"/>
    </xf>
    <xf numFmtId="166" fontId="0" fillId="0" borderId="0" xfId="1" applyNumberFormat="1" applyFont="1"/>
    <xf numFmtId="166" fontId="0" fillId="0" borderId="0" xfId="0" applyNumberFormat="1"/>
    <xf numFmtId="0" fontId="2" fillId="0" borderId="0" xfId="0" applyFont="1"/>
    <xf numFmtId="166" fontId="2" fillId="0" borderId="0" xfId="1" applyNumberFormat="1" applyFont="1"/>
    <xf numFmtId="165" fontId="2" fillId="0" borderId="0" xfId="1" applyFont="1"/>
    <xf numFmtId="165" fontId="1" fillId="0" borderId="0" xfId="1" applyFont="1"/>
    <xf numFmtId="166" fontId="1" fillId="0" borderId="0" xfId="1" applyNumberFormat="1" applyFont="1"/>
    <xf numFmtId="0" fontId="0" fillId="0" borderId="2" xfId="0" applyBorder="1"/>
    <xf numFmtId="166" fontId="1" fillId="0" borderId="0" xfId="1" applyNumberFormat="1" applyFont="1" applyBorder="1"/>
    <xf numFmtId="166" fontId="1" fillId="0" borderId="3" xfId="1" applyNumberFormat="1" applyFont="1" applyBorder="1"/>
    <xf numFmtId="166" fontId="0" fillId="0" borderId="0" xfId="1" applyNumberFormat="1" applyFont="1" applyBorder="1"/>
    <xf numFmtId="166" fontId="0" fillId="0" borderId="3" xfId="1" applyNumberFormat="1" applyFont="1" applyBorder="1"/>
    <xf numFmtId="0" fontId="0" fillId="0" borderId="4" xfId="0" applyBorder="1"/>
    <xf numFmtId="166" fontId="0" fillId="0" borderId="5" xfId="1" applyNumberFormat="1" applyFont="1" applyBorder="1"/>
    <xf numFmtId="166" fontId="0" fillId="0" borderId="6" xfId="1" applyNumberFormat="1" applyFont="1" applyBorder="1"/>
    <xf numFmtId="17" fontId="3" fillId="2" borderId="7" xfId="2" applyNumberFormat="1" applyFont="1" applyFill="1" applyBorder="1" applyAlignment="1">
      <alignment horizontal="center"/>
    </xf>
    <xf numFmtId="17" fontId="3" fillId="2" borderId="8" xfId="2" applyNumberFormat="1" applyFont="1" applyFill="1" applyBorder="1" applyAlignment="1">
      <alignment horizontal="center"/>
    </xf>
    <xf numFmtId="17" fontId="3" fillId="2" borderId="9" xfId="2" applyNumberFormat="1" applyFont="1" applyFill="1" applyBorder="1" applyAlignment="1">
      <alignment horizontal="center"/>
    </xf>
    <xf numFmtId="17" fontId="3" fillId="2" borderId="1" xfId="2" applyNumberFormat="1" applyFont="1" applyFill="1" applyBorder="1" applyAlignment="1">
      <alignment horizontal="center"/>
    </xf>
    <xf numFmtId="166" fontId="1" fillId="0" borderId="10" xfId="1" applyNumberFormat="1" applyFont="1" applyBorder="1"/>
    <xf numFmtId="166" fontId="0" fillId="0" borderId="10" xfId="1" applyNumberFormat="1" applyFont="1" applyBorder="1"/>
    <xf numFmtId="166" fontId="0" fillId="0" borderId="11" xfId="1" applyNumberFormat="1" applyFont="1" applyBorder="1"/>
    <xf numFmtId="166" fontId="0" fillId="0" borderId="2" xfId="1" applyNumberFormat="1" applyFont="1" applyBorder="1"/>
    <xf numFmtId="17" fontId="5" fillId="2" borderId="7" xfId="2" applyNumberFormat="1" applyFont="1" applyFill="1" applyBorder="1" applyAlignment="1">
      <alignment horizontal="center"/>
    </xf>
    <xf numFmtId="17" fontId="5" fillId="2" borderId="1" xfId="2" applyNumberFormat="1" applyFont="1" applyFill="1" applyBorder="1" applyAlignment="1">
      <alignment horizontal="center"/>
    </xf>
    <xf numFmtId="17" fontId="5" fillId="2" borderId="9" xfId="2" applyNumberFormat="1" applyFont="1" applyFill="1" applyBorder="1" applyAlignment="1">
      <alignment horizontal="center"/>
    </xf>
    <xf numFmtId="17" fontId="5" fillId="2" borderId="8" xfId="2" applyNumberFormat="1" applyFont="1" applyFill="1" applyBorder="1" applyAlignment="1">
      <alignment horizontal="center"/>
    </xf>
    <xf numFmtId="0" fontId="4" fillId="0" borderId="2" xfId="0" applyFont="1" applyBorder="1"/>
    <xf numFmtId="166" fontId="4" fillId="0" borderId="2" xfId="1" applyNumberFormat="1" applyFont="1" applyBorder="1"/>
    <xf numFmtId="166" fontId="4" fillId="0" borderId="10" xfId="1" applyNumberFormat="1" applyFont="1" applyBorder="1"/>
    <xf numFmtId="166" fontId="4" fillId="0" borderId="3" xfId="1" applyNumberFormat="1" applyFont="1" applyBorder="1"/>
    <xf numFmtId="166" fontId="4" fillId="0" borderId="0" xfId="1" applyNumberFormat="1" applyFont="1" applyBorder="1"/>
    <xf numFmtId="0" fontId="6" fillId="0" borderId="2" xfId="0" applyFont="1" applyBorder="1"/>
    <xf numFmtId="166" fontId="6" fillId="0" borderId="2" xfId="1" applyNumberFormat="1" applyFont="1" applyBorder="1"/>
    <xf numFmtId="166" fontId="6" fillId="0" borderId="10" xfId="1" applyNumberFormat="1" applyFont="1" applyBorder="1"/>
    <xf numFmtId="166" fontId="6" fillId="0" borderId="3" xfId="1" applyNumberFormat="1" applyFont="1" applyBorder="1"/>
    <xf numFmtId="166" fontId="6" fillId="0" borderId="0" xfId="1" applyNumberFormat="1" applyFont="1" applyBorder="1"/>
    <xf numFmtId="0" fontId="6" fillId="0" borderId="4" xfId="0" applyFont="1" applyBorder="1"/>
    <xf numFmtId="166" fontId="6" fillId="0" borderId="4" xfId="1" applyNumberFormat="1" applyFont="1" applyBorder="1"/>
    <xf numFmtId="166" fontId="6" fillId="0" borderId="11" xfId="1" applyNumberFormat="1" applyFont="1" applyBorder="1"/>
    <xf numFmtId="166" fontId="6" fillId="0" borderId="6" xfId="1" applyNumberFormat="1" applyFont="1" applyBorder="1"/>
    <xf numFmtId="166" fontId="6" fillId="0" borderId="5" xfId="1" applyNumberFormat="1" applyFont="1" applyBorder="1"/>
    <xf numFmtId="0" fontId="6" fillId="0" borderId="0" xfId="0" applyFont="1"/>
    <xf numFmtId="165" fontId="6" fillId="0" borderId="0" xfId="1" applyFont="1"/>
    <xf numFmtId="165" fontId="8" fillId="0" borderId="0" xfId="1" applyFont="1"/>
    <xf numFmtId="0" fontId="7" fillId="0" borderId="0" xfId="0" applyFont="1"/>
    <xf numFmtId="0" fontId="7" fillId="0" borderId="2" xfId="0" applyFont="1" applyBorder="1"/>
    <xf numFmtId="166" fontId="7" fillId="0" borderId="10" xfId="1" applyNumberFormat="1" applyFont="1" applyBorder="1"/>
    <xf numFmtId="166" fontId="7" fillId="0" borderId="0" xfId="1" applyNumberFormat="1" applyFont="1" applyBorder="1"/>
    <xf numFmtId="166" fontId="7" fillId="0" borderId="3" xfId="1" applyNumberFormat="1" applyFont="1" applyBorder="1"/>
    <xf numFmtId="0" fontId="8" fillId="0" borderId="2" xfId="0" applyFont="1" applyBorder="1"/>
    <xf numFmtId="166" fontId="8" fillId="0" borderId="10" xfId="1" applyNumberFormat="1" applyFont="1" applyBorder="1"/>
    <xf numFmtId="166" fontId="8" fillId="0" borderId="0" xfId="1" applyNumberFormat="1" applyFont="1" applyBorder="1"/>
    <xf numFmtId="166" fontId="8" fillId="0" borderId="3" xfId="1" applyNumberFormat="1" applyFont="1" applyBorder="1"/>
    <xf numFmtId="0" fontId="8" fillId="0" borderId="13" xfId="0" applyFont="1" applyBorder="1"/>
    <xf numFmtId="166" fontId="8" fillId="0" borderId="12" xfId="1" applyNumberFormat="1" applyFont="1" applyBorder="1"/>
    <xf numFmtId="166" fontId="8" fillId="0" borderId="14" xfId="1" applyNumberFormat="1" applyFont="1" applyBorder="1"/>
    <xf numFmtId="166" fontId="8" fillId="0" borderId="15" xfId="1" applyNumberFormat="1" applyFont="1" applyBorder="1"/>
    <xf numFmtId="0" fontId="7" fillId="0" borderId="7" xfId="0" applyFont="1" applyBorder="1"/>
    <xf numFmtId="165" fontId="7" fillId="0" borderId="1" xfId="1" applyFont="1" applyBorder="1"/>
    <xf numFmtId="0" fontId="8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</cellXfs>
  <cellStyles count="3">
    <cellStyle name="Millares" xfId="1" builtinId="3"/>
    <cellStyle name="Millares [0]" xfId="2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A305B-4ABE-45E9-834D-346F558C069D}">
  <sheetPr filterMode="1"/>
  <dimension ref="A1:O128"/>
  <sheetViews>
    <sheetView showGridLines="0" topLeftCell="E1" zoomScale="85" zoomScaleNormal="85" workbookViewId="0">
      <selection activeCell="O81" sqref="O81"/>
    </sheetView>
  </sheetViews>
  <sheetFormatPr baseColWidth="10" defaultRowHeight="14.5" x14ac:dyDescent="0.35"/>
  <cols>
    <col min="1" max="4" width="0" hidden="1" customWidth="1"/>
    <col min="5" max="5" width="37.6328125" style="44" customWidth="1"/>
    <col min="6" max="12" width="14.1796875" style="45" bestFit="1" customWidth="1"/>
    <col min="13" max="13" width="17.6328125" hidden="1" customWidth="1"/>
  </cols>
  <sheetData>
    <row r="1" spans="1:15" x14ac:dyDescent="0.35">
      <c r="E1" s="64" t="s">
        <v>94</v>
      </c>
      <c r="F1" s="64"/>
      <c r="G1" s="64"/>
      <c r="H1" s="64"/>
      <c r="I1" s="64"/>
      <c r="J1" s="64"/>
      <c r="K1" s="64"/>
      <c r="L1" s="64"/>
    </row>
    <row r="2" spans="1:15" ht="15" thickBot="1" x14ac:dyDescent="0.4">
      <c r="D2" s="4" t="s">
        <v>93</v>
      </c>
      <c r="E2" s="63" t="s">
        <v>175</v>
      </c>
      <c r="F2" s="63"/>
      <c r="G2" s="63"/>
      <c r="H2" s="63"/>
      <c r="I2" s="63"/>
      <c r="J2" s="63"/>
      <c r="K2" s="63"/>
      <c r="L2" s="63"/>
    </row>
    <row r="3" spans="1:15" ht="15" thickBot="1" x14ac:dyDescent="0.4">
      <c r="A3" t="s">
        <v>96</v>
      </c>
      <c r="B3" t="s">
        <v>97</v>
      </c>
      <c r="C3" t="s">
        <v>95</v>
      </c>
      <c r="D3" s="1" t="s">
        <v>0</v>
      </c>
      <c r="E3" s="25" t="s">
        <v>1</v>
      </c>
      <c r="F3" s="25">
        <v>45566</v>
      </c>
      <c r="G3" s="26">
        <v>45627</v>
      </c>
      <c r="H3" s="27">
        <v>45992</v>
      </c>
      <c r="I3" s="28">
        <v>46357</v>
      </c>
      <c r="J3" s="26">
        <v>46722</v>
      </c>
      <c r="K3" s="26">
        <v>47088</v>
      </c>
      <c r="L3" s="27">
        <v>47453</v>
      </c>
    </row>
    <row r="4" spans="1:15" s="4" customFormat="1" x14ac:dyDescent="0.35">
      <c r="A4" s="4" t="str">
        <f>+MID(D4,1,4)</f>
        <v>1000</v>
      </c>
      <c r="B4" s="4" t="str">
        <f>+MID(D4,5,6)</f>
        <v>00</v>
      </c>
      <c r="C4" s="4" t="str">
        <f>+MID(D4,2,2)</f>
        <v>00</v>
      </c>
      <c r="D4" s="4">
        <v>100000</v>
      </c>
      <c r="E4" s="29" t="s">
        <v>2</v>
      </c>
      <c r="F4" s="30">
        <v>15738478232.586983</v>
      </c>
      <c r="G4" s="31">
        <v>15882425991.396732</v>
      </c>
      <c r="H4" s="32">
        <v>16780623591.99122</v>
      </c>
      <c r="I4" s="33">
        <v>18951733695.319832</v>
      </c>
      <c r="J4" s="31">
        <v>22466598919.688293</v>
      </c>
      <c r="K4" s="31">
        <v>23006821206.031265</v>
      </c>
      <c r="L4" s="32">
        <v>25186689275.711288</v>
      </c>
      <c r="M4" s="6">
        <f t="shared" ref="M4:M35" si="0">++IF(B4&lt;&gt;"00"," ",SUMIFS(F:F,A:A,A4))</f>
        <v>15738478232.586983</v>
      </c>
    </row>
    <row r="5" spans="1:15" s="4" customFormat="1" x14ac:dyDescent="0.35">
      <c r="A5" s="4" t="str">
        <f t="shared" ref="A5:A68" si="1">+MID(D5,1,4)</f>
        <v>1100</v>
      </c>
      <c r="B5" s="4" t="str">
        <f t="shared" ref="B5:B68" si="2">+MID(D5,5,6)</f>
        <v>00</v>
      </c>
      <c r="C5" s="4" t="str">
        <f t="shared" ref="C5:C68" si="3">+MID(D5,2,2)</f>
        <v>10</v>
      </c>
      <c r="D5">
        <v>110000</v>
      </c>
      <c r="E5" s="34" t="s">
        <v>3</v>
      </c>
      <c r="F5" s="35">
        <v>931129709.51066351</v>
      </c>
      <c r="G5" s="36">
        <v>935590931.15053868</v>
      </c>
      <c r="H5" s="37">
        <v>1669419884.4166203</v>
      </c>
      <c r="I5" s="38">
        <v>2141732020.0176084</v>
      </c>
      <c r="J5" s="36">
        <v>2725965249.5020008</v>
      </c>
      <c r="K5" s="36">
        <v>3497120128.3298512</v>
      </c>
      <c r="L5" s="37">
        <v>3599040599.0901623</v>
      </c>
      <c r="M5" s="7">
        <f t="shared" si="0"/>
        <v>931129709.51066351</v>
      </c>
    </row>
    <row r="6" spans="1:15" x14ac:dyDescent="0.35">
      <c r="A6" s="4" t="str">
        <f t="shared" si="1"/>
        <v>1110</v>
      </c>
      <c r="B6" s="4" t="str">
        <f t="shared" si="2"/>
        <v>00</v>
      </c>
      <c r="C6" s="4" t="str">
        <f t="shared" si="3"/>
        <v>11</v>
      </c>
      <c r="D6">
        <v>111000</v>
      </c>
      <c r="E6" s="34" t="s">
        <v>4</v>
      </c>
      <c r="F6" s="35">
        <v>840564854.75533175</v>
      </c>
      <c r="G6" s="36">
        <v>842795465.57526934</v>
      </c>
      <c r="H6" s="37">
        <v>1387299373.5024157</v>
      </c>
      <c r="I6" s="38">
        <v>1602299955.1545844</v>
      </c>
      <c r="J6" s="36">
        <v>1901723879.7281945</v>
      </c>
      <c r="K6" s="36">
        <v>2673560064.1649256</v>
      </c>
      <c r="L6" s="37">
        <v>2724520299.5450811</v>
      </c>
      <c r="M6" s="7">
        <f t="shared" si="0"/>
        <v>840564854.75533175</v>
      </c>
      <c r="O6" s="3">
        <f>+L4-L97-L113</f>
        <v>0</v>
      </c>
    </row>
    <row r="7" spans="1:15" s="4" customFormat="1" x14ac:dyDescent="0.35">
      <c r="A7" s="4" t="str">
        <f t="shared" si="1"/>
        <v>1120</v>
      </c>
      <c r="B7" s="4" t="str">
        <f t="shared" si="2"/>
        <v>00</v>
      </c>
      <c r="C7" s="4" t="str">
        <f t="shared" si="3"/>
        <v>12</v>
      </c>
      <c r="D7">
        <v>112000</v>
      </c>
      <c r="E7" s="34" t="s">
        <v>5</v>
      </c>
      <c r="F7" s="35">
        <v>90564854.755331814</v>
      </c>
      <c r="G7" s="36">
        <v>92795465.575269312</v>
      </c>
      <c r="H7" s="37">
        <v>282120510.91420454</v>
      </c>
      <c r="I7" s="38">
        <v>539432064.863024</v>
      </c>
      <c r="J7" s="36">
        <v>824241369.7738061</v>
      </c>
      <c r="K7" s="36">
        <v>823560064.16492546</v>
      </c>
      <c r="L7" s="37">
        <v>874520299.54508114</v>
      </c>
      <c r="M7" s="7">
        <f t="shared" si="0"/>
        <v>181129709.51066363</v>
      </c>
    </row>
    <row r="8" spans="1:15" hidden="1" x14ac:dyDescent="0.35">
      <c r="A8" s="4" t="str">
        <f t="shared" si="1"/>
        <v>1120</v>
      </c>
      <c r="B8" s="4" t="str">
        <f t="shared" si="2"/>
        <v>07</v>
      </c>
      <c r="C8" s="4" t="str">
        <f t="shared" si="3"/>
        <v>12</v>
      </c>
      <c r="D8">
        <v>112007</v>
      </c>
      <c r="E8" s="9" t="s">
        <v>6</v>
      </c>
      <c r="F8" s="24">
        <v>90564854.755331814</v>
      </c>
      <c r="G8" s="22">
        <v>92795465.575269312</v>
      </c>
      <c r="H8" s="13">
        <v>282120510.91420454</v>
      </c>
      <c r="I8" s="12">
        <v>539432064.863024</v>
      </c>
      <c r="J8" s="22">
        <v>824241369.7738061</v>
      </c>
      <c r="K8" s="22">
        <v>823560064.16492546</v>
      </c>
      <c r="L8" s="13">
        <v>874520299.54508114</v>
      </c>
      <c r="M8" s="7" t="str">
        <f t="shared" si="0"/>
        <v xml:space="preserve"> </v>
      </c>
    </row>
    <row r="9" spans="1:15" s="4" customFormat="1" x14ac:dyDescent="0.35">
      <c r="A9" s="4" t="str">
        <f t="shared" si="1"/>
        <v>1200</v>
      </c>
      <c r="B9" s="4" t="str">
        <f t="shared" si="2"/>
        <v>00</v>
      </c>
      <c r="C9" s="4" t="str">
        <f t="shared" si="3"/>
        <v>20</v>
      </c>
      <c r="D9">
        <v>120000</v>
      </c>
      <c r="E9" s="34" t="s">
        <v>7</v>
      </c>
      <c r="F9" s="35">
        <v>752207976.26999998</v>
      </c>
      <c r="G9" s="36">
        <v>752207976.26999998</v>
      </c>
      <c r="H9" s="37">
        <v>908139869.92468989</v>
      </c>
      <c r="I9" s="38">
        <v>966582832.82896388</v>
      </c>
      <c r="J9" s="36">
        <v>1638979531.1269658</v>
      </c>
      <c r="K9" s="36">
        <v>1206397512.5732543</v>
      </c>
      <c r="L9" s="37">
        <v>755982183.80895483</v>
      </c>
      <c r="M9" s="7">
        <f t="shared" si="0"/>
        <v>752207976.26999998</v>
      </c>
    </row>
    <row r="10" spans="1:15" s="4" customFormat="1" x14ac:dyDescent="0.35">
      <c r="A10" s="4" t="str">
        <f t="shared" si="1"/>
        <v>1216</v>
      </c>
      <c r="B10" s="4" t="str">
        <f t="shared" si="2"/>
        <v>00</v>
      </c>
      <c r="C10" s="4" t="str">
        <f t="shared" si="3"/>
        <v>21</v>
      </c>
      <c r="D10">
        <v>121600</v>
      </c>
      <c r="E10" s="34" t="s">
        <v>8</v>
      </c>
      <c r="F10" s="35">
        <v>-5033554</v>
      </c>
      <c r="G10" s="36">
        <v>-5033554</v>
      </c>
      <c r="H10" s="37">
        <v>-5033554</v>
      </c>
      <c r="I10" s="38">
        <v>-5033554</v>
      </c>
      <c r="J10" s="36">
        <v>-5033554</v>
      </c>
      <c r="K10" s="36">
        <v>-5033554</v>
      </c>
      <c r="L10" s="37">
        <v>-5033554</v>
      </c>
      <c r="M10" s="7">
        <f t="shared" si="0"/>
        <v>-10067108</v>
      </c>
    </row>
    <row r="11" spans="1:15" hidden="1" x14ac:dyDescent="0.35">
      <c r="A11" s="4" t="str">
        <f t="shared" si="1"/>
        <v>1216</v>
      </c>
      <c r="B11" s="4" t="str">
        <f t="shared" si="2"/>
        <v>99</v>
      </c>
      <c r="C11" s="4" t="str">
        <f t="shared" si="3"/>
        <v>21</v>
      </c>
      <c r="D11">
        <v>121699</v>
      </c>
      <c r="E11" s="9" t="s">
        <v>9</v>
      </c>
      <c r="F11" s="24">
        <v>-5033554</v>
      </c>
      <c r="G11" s="22">
        <v>-5033554</v>
      </c>
      <c r="H11" s="13">
        <v>-5033554</v>
      </c>
      <c r="I11" s="12">
        <v>-5033554</v>
      </c>
      <c r="J11" s="22">
        <v>-5033554</v>
      </c>
      <c r="K11" s="22">
        <v>-5033554</v>
      </c>
      <c r="L11" s="13">
        <v>-5033554</v>
      </c>
      <c r="M11" s="7" t="str">
        <f t="shared" si="0"/>
        <v xml:space="preserve"> </v>
      </c>
    </row>
    <row r="12" spans="1:15" x14ac:dyDescent="0.35">
      <c r="A12" s="4" t="str">
        <f t="shared" si="1"/>
        <v>1226</v>
      </c>
      <c r="B12" s="4" t="str">
        <f t="shared" si="2"/>
        <v>00</v>
      </c>
      <c r="C12" s="4" t="str">
        <f t="shared" si="3"/>
        <v>22</v>
      </c>
      <c r="D12">
        <v>122600</v>
      </c>
      <c r="E12" s="34" t="s">
        <v>10</v>
      </c>
      <c r="F12" s="35">
        <v>130060706</v>
      </c>
      <c r="G12" s="36">
        <v>130060706</v>
      </c>
      <c r="H12" s="37">
        <v>130060706</v>
      </c>
      <c r="I12" s="38">
        <v>130060706</v>
      </c>
      <c r="J12" s="36">
        <v>130060706</v>
      </c>
      <c r="K12" s="36">
        <v>130060706</v>
      </c>
      <c r="L12" s="37">
        <v>130060706</v>
      </c>
      <c r="M12" s="7">
        <f t="shared" si="0"/>
        <v>130060706</v>
      </c>
    </row>
    <row r="13" spans="1:15" s="4" customFormat="1" x14ac:dyDescent="0.35">
      <c r="A13" s="4" t="str">
        <f t="shared" si="1"/>
        <v>1228</v>
      </c>
      <c r="B13" s="4" t="str">
        <f t="shared" si="2"/>
        <v>00</v>
      </c>
      <c r="C13" s="4" t="str">
        <f t="shared" si="3"/>
        <v>22</v>
      </c>
      <c r="D13">
        <v>122800</v>
      </c>
      <c r="E13" s="34" t="s">
        <v>11</v>
      </c>
      <c r="F13" s="35">
        <v>0</v>
      </c>
      <c r="G13" s="36">
        <v>0</v>
      </c>
      <c r="H13" s="37">
        <v>155178862.58821121</v>
      </c>
      <c r="I13" s="38">
        <v>212867890.29156038</v>
      </c>
      <c r="J13" s="36">
        <v>884509748.16863322</v>
      </c>
      <c r="K13" s="36">
        <v>451171982.88712692</v>
      </c>
      <c r="L13" s="37">
        <v>0</v>
      </c>
      <c r="M13" s="7">
        <f t="shared" si="0"/>
        <v>0</v>
      </c>
    </row>
    <row r="14" spans="1:15" hidden="1" x14ac:dyDescent="0.35">
      <c r="A14" s="4" t="str">
        <f t="shared" si="1"/>
        <v>1228</v>
      </c>
      <c r="B14" s="4" t="str">
        <f t="shared" si="2"/>
        <v>11</v>
      </c>
      <c r="C14" s="4" t="str">
        <f t="shared" si="3"/>
        <v>22</v>
      </c>
      <c r="D14">
        <v>122811</v>
      </c>
      <c r="E14" s="9" t="s">
        <v>12</v>
      </c>
      <c r="F14" s="24">
        <v>0</v>
      </c>
      <c r="G14" s="22">
        <v>0</v>
      </c>
      <c r="H14" s="13">
        <v>0</v>
      </c>
      <c r="I14" s="12">
        <v>0</v>
      </c>
      <c r="J14" s="22">
        <v>657027238.21424484</v>
      </c>
      <c r="K14" s="22">
        <v>451171982.88712692</v>
      </c>
      <c r="L14" s="13">
        <v>0</v>
      </c>
      <c r="M14" s="7" t="str">
        <f t="shared" si="0"/>
        <v xml:space="preserve"> </v>
      </c>
    </row>
    <row r="15" spans="1:15" s="4" customFormat="1" x14ac:dyDescent="0.35">
      <c r="A15" s="4" t="str">
        <f t="shared" si="1"/>
        <v>1230</v>
      </c>
      <c r="B15" s="4" t="str">
        <f t="shared" si="2"/>
        <v>00</v>
      </c>
      <c r="C15" s="4" t="str">
        <f t="shared" si="3"/>
        <v>23</v>
      </c>
      <c r="D15">
        <v>123000</v>
      </c>
      <c r="E15" s="34" t="s">
        <v>13</v>
      </c>
      <c r="F15" s="35">
        <v>627180824.26999998</v>
      </c>
      <c r="G15" s="36">
        <v>627180824.26999998</v>
      </c>
      <c r="H15" s="37">
        <v>627933855.33647871</v>
      </c>
      <c r="I15" s="38">
        <v>628687790.53740346</v>
      </c>
      <c r="J15" s="36">
        <v>629442630.95833254</v>
      </c>
      <c r="K15" s="36">
        <v>630198377.68612742</v>
      </c>
      <c r="L15" s="37">
        <v>630955031.80895483</v>
      </c>
      <c r="M15" s="7">
        <f t="shared" si="0"/>
        <v>1254361648.54</v>
      </c>
    </row>
    <row r="16" spans="1:15" hidden="1" x14ac:dyDescent="0.35">
      <c r="A16" s="4" t="str">
        <f t="shared" si="1"/>
        <v>1230</v>
      </c>
      <c r="B16" s="4" t="str">
        <f t="shared" si="2"/>
        <v>01</v>
      </c>
      <c r="C16" s="4" t="str">
        <f t="shared" si="3"/>
        <v>23</v>
      </c>
      <c r="D16">
        <v>123001</v>
      </c>
      <c r="E16" s="9" t="s">
        <v>14</v>
      </c>
      <c r="F16" s="24">
        <v>221069524.27000001</v>
      </c>
      <c r="G16" s="22">
        <v>221069524.27000001</v>
      </c>
      <c r="H16" s="13">
        <v>221334953.65365624</v>
      </c>
      <c r="I16" s="12">
        <v>221600701.72781464</v>
      </c>
      <c r="J16" s="22">
        <v>221866768.87511435</v>
      </c>
      <c r="K16" s="22">
        <v>222133155.47865364</v>
      </c>
      <c r="L16" s="13">
        <v>222399861.92199087</v>
      </c>
      <c r="M16" s="7" t="str">
        <f t="shared" si="0"/>
        <v xml:space="preserve"> </v>
      </c>
    </row>
    <row r="17" spans="1:13" hidden="1" x14ac:dyDescent="0.35">
      <c r="A17" s="4" t="str">
        <f t="shared" si="1"/>
        <v>1230</v>
      </c>
      <c r="B17" s="4" t="str">
        <f t="shared" si="2"/>
        <v>03</v>
      </c>
      <c r="C17" s="4" t="str">
        <f t="shared" si="3"/>
        <v>23</v>
      </c>
      <c r="D17">
        <v>123003</v>
      </c>
      <c r="E17" s="9" t="s">
        <v>15</v>
      </c>
      <c r="F17" s="24">
        <v>406111300</v>
      </c>
      <c r="G17" s="22">
        <v>406111300</v>
      </c>
      <c r="H17" s="13">
        <v>406598901.68282253</v>
      </c>
      <c r="I17" s="12">
        <v>407087088.80958879</v>
      </c>
      <c r="J17" s="22">
        <v>407575862.08321822</v>
      </c>
      <c r="K17" s="22">
        <v>408065222.20747381</v>
      </c>
      <c r="L17" s="13">
        <v>408555169.88696396</v>
      </c>
      <c r="M17" s="7" t="str">
        <f t="shared" si="0"/>
        <v xml:space="preserve"> </v>
      </c>
    </row>
    <row r="18" spans="1:13" x14ac:dyDescent="0.35">
      <c r="A18" s="4" t="str">
        <f t="shared" si="1"/>
        <v>1400</v>
      </c>
      <c r="B18" s="4" t="str">
        <f t="shared" si="2"/>
        <v>00</v>
      </c>
      <c r="C18" s="4" t="str">
        <f t="shared" si="3"/>
        <v>40</v>
      </c>
      <c r="D18">
        <v>140000</v>
      </c>
      <c r="E18" s="34" t="s">
        <v>16</v>
      </c>
      <c r="F18" s="35">
        <v>8438512533.885704</v>
      </c>
      <c r="G18" s="36">
        <v>8981273024.986248</v>
      </c>
      <c r="H18" s="37">
        <v>10068319819.315865</v>
      </c>
      <c r="I18" s="38">
        <v>11276197093.64749</v>
      </c>
      <c r="J18" s="36">
        <v>14208492091.7845</v>
      </c>
      <c r="K18" s="36">
        <v>14443615374.904678</v>
      </c>
      <c r="L18" s="37">
        <v>17003961513.841349</v>
      </c>
      <c r="M18" s="7">
        <f t="shared" si="0"/>
        <v>8438512533.885704</v>
      </c>
    </row>
    <row r="19" spans="1:13" x14ac:dyDescent="0.35">
      <c r="A19" s="4" t="str">
        <f t="shared" si="1"/>
        <v>1441</v>
      </c>
      <c r="B19" s="4" t="str">
        <f t="shared" si="2"/>
        <v>00</v>
      </c>
      <c r="C19" s="4" t="str">
        <f t="shared" si="3"/>
        <v>44</v>
      </c>
      <c r="D19">
        <v>144100</v>
      </c>
      <c r="E19" s="34" t="s">
        <v>17</v>
      </c>
      <c r="F19" s="35">
        <v>6385740184.3767176</v>
      </c>
      <c r="G19" s="36">
        <v>6780963826.5430727</v>
      </c>
      <c r="H19" s="37">
        <v>7615401673.6098022</v>
      </c>
      <c r="I19" s="38">
        <v>7193444710.3086243</v>
      </c>
      <c r="J19" s="36">
        <v>8307409025.6505423</v>
      </c>
      <c r="K19" s="36">
        <v>8243100160.9058037</v>
      </c>
      <c r="L19" s="37">
        <v>9668443912.4180965</v>
      </c>
      <c r="M19" s="7">
        <f t="shared" si="0"/>
        <v>12771480368.753437</v>
      </c>
    </row>
    <row r="20" spans="1:13" hidden="1" x14ac:dyDescent="0.35">
      <c r="A20" s="4" t="str">
        <f t="shared" si="1"/>
        <v>1441</v>
      </c>
      <c r="B20" s="4" t="str">
        <f t="shared" si="2"/>
        <v>05</v>
      </c>
      <c r="C20" s="4" t="str">
        <f t="shared" si="3"/>
        <v>44</v>
      </c>
      <c r="D20">
        <v>144105</v>
      </c>
      <c r="E20" s="9" t="s">
        <v>18</v>
      </c>
      <c r="F20" s="24">
        <v>6191668135.1561003</v>
      </c>
      <c r="G20" s="22">
        <v>6685208516.1018505</v>
      </c>
      <c r="H20" s="13">
        <v>7507863103.8659697</v>
      </c>
      <c r="I20" s="12">
        <v>7077136630.7130222</v>
      </c>
      <c r="J20" s="22">
        <v>8046757934.91187</v>
      </c>
      <c r="K20" s="22">
        <v>7984466808.2715302</v>
      </c>
      <c r="L20" s="13">
        <v>9512243622.0009899</v>
      </c>
      <c r="M20" s="7" t="str">
        <f t="shared" si="0"/>
        <v xml:space="preserve"> </v>
      </c>
    </row>
    <row r="21" spans="1:13" hidden="1" x14ac:dyDescent="0.35">
      <c r="A21" s="4" t="str">
        <f t="shared" si="1"/>
        <v>1441</v>
      </c>
      <c r="B21" s="4" t="str">
        <f t="shared" si="2"/>
        <v>10</v>
      </c>
      <c r="C21" s="4" t="str">
        <f t="shared" si="3"/>
        <v>44</v>
      </c>
      <c r="D21">
        <v>144110</v>
      </c>
      <c r="E21" s="9" t="s">
        <v>19</v>
      </c>
      <c r="F21" s="24">
        <v>54434285.991767436</v>
      </c>
      <c r="G21" s="22">
        <v>22707046.57544608</v>
      </c>
      <c r="H21" s="13">
        <v>25501283.43355931</v>
      </c>
      <c r="I21" s="12">
        <v>57384453.710941412</v>
      </c>
      <c r="J21" s="22">
        <v>2359352.2671674448</v>
      </c>
      <c r="K21" s="22">
        <v>2341088.1772007681</v>
      </c>
      <c r="L21" s="13">
        <v>6853531.8594618104</v>
      </c>
      <c r="M21" s="7" t="str">
        <f t="shared" si="0"/>
        <v xml:space="preserve"> </v>
      </c>
    </row>
    <row r="22" spans="1:13" hidden="1" x14ac:dyDescent="0.35">
      <c r="A22" s="4" t="str">
        <f t="shared" si="1"/>
        <v>1441</v>
      </c>
      <c r="B22" s="4" t="str">
        <f t="shared" si="2"/>
        <v>15</v>
      </c>
      <c r="C22" s="4" t="str">
        <f t="shared" si="3"/>
        <v>44</v>
      </c>
      <c r="D22">
        <v>144115</v>
      </c>
      <c r="E22" s="9" t="s">
        <v>20</v>
      </c>
      <c r="F22" s="24">
        <v>0</v>
      </c>
      <c r="G22" s="22">
        <v>0</v>
      </c>
      <c r="H22" s="13">
        <v>0</v>
      </c>
      <c r="I22" s="12">
        <v>7162099.8435067004</v>
      </c>
      <c r="J22" s="22">
        <v>526029.40350701043</v>
      </c>
      <c r="K22" s="22">
        <v>521957.33318310592</v>
      </c>
      <c r="L22" s="13">
        <v>0</v>
      </c>
      <c r="M22" s="7" t="str">
        <f t="shared" si="0"/>
        <v xml:space="preserve"> </v>
      </c>
    </row>
    <row r="23" spans="1:13" hidden="1" x14ac:dyDescent="0.35">
      <c r="A23" s="4" t="str">
        <f t="shared" si="1"/>
        <v>1441</v>
      </c>
      <c r="B23" s="4" t="str">
        <f t="shared" si="2"/>
        <v>20</v>
      </c>
      <c r="C23" s="4" t="str">
        <f t="shared" si="3"/>
        <v>44</v>
      </c>
      <c r="D23">
        <v>144120</v>
      </c>
      <c r="E23" s="9" t="s">
        <v>21</v>
      </c>
      <c r="F23" s="24">
        <v>0</v>
      </c>
      <c r="G23" s="22">
        <v>0</v>
      </c>
      <c r="H23" s="13">
        <v>0</v>
      </c>
      <c r="I23" s="12">
        <v>34826066.11588461</v>
      </c>
      <c r="J23" s="22">
        <v>493666.69797160709</v>
      </c>
      <c r="K23" s="22">
        <v>489845.15207073558</v>
      </c>
      <c r="L23" s="13">
        <v>17882414.987280272</v>
      </c>
      <c r="M23" s="7" t="str">
        <f t="shared" si="0"/>
        <v xml:space="preserve"> </v>
      </c>
    </row>
    <row r="24" spans="1:13" hidden="1" x14ac:dyDescent="0.35">
      <c r="A24" s="4" t="str">
        <f t="shared" si="1"/>
        <v>1441</v>
      </c>
      <c r="B24" s="4" t="str">
        <f t="shared" si="2"/>
        <v>25</v>
      </c>
      <c r="C24" s="4" t="str">
        <f t="shared" si="3"/>
        <v>44</v>
      </c>
      <c r="D24">
        <v>144125</v>
      </c>
      <c r="E24" s="9" t="s">
        <v>22</v>
      </c>
      <c r="F24" s="24">
        <v>139637763.2288506</v>
      </c>
      <c r="G24" s="22">
        <v>73048263.8657763</v>
      </c>
      <c r="H24" s="13">
        <v>82037286.310273707</v>
      </c>
      <c r="I24" s="12">
        <v>16935459.925268963</v>
      </c>
      <c r="J24" s="22">
        <v>257272042.37002623</v>
      </c>
      <c r="K24" s="22">
        <v>255280461.97181883</v>
      </c>
      <c r="L24" s="13">
        <v>131464343.57036366</v>
      </c>
      <c r="M24" s="7" t="str">
        <f t="shared" si="0"/>
        <v xml:space="preserve"> </v>
      </c>
    </row>
    <row r="25" spans="1:13" x14ac:dyDescent="0.35">
      <c r="A25" s="4" t="str">
        <f t="shared" si="1"/>
        <v>1442</v>
      </c>
      <c r="B25" s="4" t="str">
        <f t="shared" si="2"/>
        <v>00</v>
      </c>
      <c r="C25" s="4" t="str">
        <f t="shared" si="3"/>
        <v>44</v>
      </c>
      <c r="D25">
        <v>144200</v>
      </c>
      <c r="E25" s="34" t="s">
        <v>23</v>
      </c>
      <c r="F25" s="35">
        <v>380686802.51641965</v>
      </c>
      <c r="G25" s="36">
        <v>390523445.74817359</v>
      </c>
      <c r="H25" s="37">
        <v>437989498.01143557</v>
      </c>
      <c r="I25" s="38">
        <v>422174892.29956245</v>
      </c>
      <c r="J25" s="36">
        <v>476358143.68193102</v>
      </c>
      <c r="K25" s="36">
        <v>468436938.72207934</v>
      </c>
      <c r="L25" s="37">
        <v>549567043.72117245</v>
      </c>
      <c r="M25" s="7">
        <f t="shared" si="0"/>
        <v>761373605.03283918</v>
      </c>
    </row>
    <row r="26" spans="1:13" hidden="1" x14ac:dyDescent="0.35">
      <c r="A26" s="4" t="str">
        <f t="shared" si="1"/>
        <v>1442</v>
      </c>
      <c r="B26" s="4" t="str">
        <f t="shared" si="2"/>
        <v>05</v>
      </c>
      <c r="C26" s="4" t="str">
        <f t="shared" si="3"/>
        <v>44</v>
      </c>
      <c r="D26">
        <v>144205</v>
      </c>
      <c r="E26" s="9" t="s">
        <v>18</v>
      </c>
      <c r="F26" s="24">
        <v>369117169.90650517</v>
      </c>
      <c r="G26" s="22">
        <v>385008788.13625479</v>
      </c>
      <c r="H26" s="13">
        <v>431804563.03391618</v>
      </c>
      <c r="I26" s="12">
        <v>415348906.56473428</v>
      </c>
      <c r="J26" s="22">
        <v>461412055.27463466</v>
      </c>
      <c r="K26" s="22">
        <v>453739383.96786004</v>
      </c>
      <c r="L26" s="13">
        <v>540688414.17017901</v>
      </c>
      <c r="M26" s="7" t="str">
        <f t="shared" si="0"/>
        <v xml:space="preserve"> </v>
      </c>
    </row>
    <row r="27" spans="1:13" hidden="1" x14ac:dyDescent="0.35">
      <c r="A27" s="4" t="str">
        <f t="shared" si="1"/>
        <v>1442</v>
      </c>
      <c r="B27" s="4" t="str">
        <f t="shared" si="2"/>
        <v>10</v>
      </c>
      <c r="C27" s="4" t="str">
        <f t="shared" si="3"/>
        <v>44</v>
      </c>
      <c r="D27">
        <v>144210</v>
      </c>
      <c r="E27" s="9" t="s">
        <v>19</v>
      </c>
      <c r="F27" s="24">
        <v>3245107.6434599566</v>
      </c>
      <c r="G27" s="22">
        <v>1307724.7273752494</v>
      </c>
      <c r="H27" s="13">
        <v>1466671.7276933319</v>
      </c>
      <c r="I27" s="12">
        <v>3367826.7562643886</v>
      </c>
      <c r="J27" s="22">
        <v>135288.47114779311</v>
      </c>
      <c r="K27" s="22">
        <v>133038.8030716193</v>
      </c>
      <c r="L27" s="13">
        <v>389563.74750394491</v>
      </c>
      <c r="M27" s="7" t="str">
        <f t="shared" si="0"/>
        <v xml:space="preserve"> </v>
      </c>
    </row>
    <row r="28" spans="1:13" hidden="1" x14ac:dyDescent="0.35">
      <c r="A28" s="4" t="str">
        <f t="shared" si="1"/>
        <v>1442</v>
      </c>
      <c r="B28" s="4" t="str">
        <f t="shared" si="2"/>
        <v>15</v>
      </c>
      <c r="C28" s="4" t="str">
        <f t="shared" si="3"/>
        <v>44</v>
      </c>
      <c r="D28">
        <v>144215</v>
      </c>
      <c r="E28" s="9" t="s">
        <v>20</v>
      </c>
      <c r="F28" s="24">
        <v>0</v>
      </c>
      <c r="G28" s="22">
        <v>0</v>
      </c>
      <c r="H28" s="13">
        <v>0</v>
      </c>
      <c r="I28" s="12">
        <v>420335.29857233429</v>
      </c>
      <c r="J28" s="22">
        <v>30163.242161666702</v>
      </c>
      <c r="K28" s="22">
        <v>29661.667397835779</v>
      </c>
      <c r="L28" s="13">
        <v>0</v>
      </c>
      <c r="M28" s="7" t="str">
        <f t="shared" si="0"/>
        <v xml:space="preserve"> </v>
      </c>
    </row>
    <row r="29" spans="1:13" hidden="1" x14ac:dyDescent="0.35">
      <c r="A29" s="4" t="str">
        <f t="shared" si="1"/>
        <v>1442</v>
      </c>
      <c r="B29" s="4" t="str">
        <f t="shared" si="2"/>
        <v>20</v>
      </c>
      <c r="C29" s="4" t="str">
        <f t="shared" si="3"/>
        <v>44</v>
      </c>
      <c r="D29">
        <v>144220</v>
      </c>
      <c r="E29" s="9" t="s">
        <v>21</v>
      </c>
      <c r="F29" s="24">
        <v>0</v>
      </c>
      <c r="G29" s="22">
        <v>0</v>
      </c>
      <c r="H29" s="13">
        <v>0</v>
      </c>
      <c r="I29" s="12">
        <v>2043901.2606326446</v>
      </c>
      <c r="J29" s="22">
        <v>28307.52056594782</v>
      </c>
      <c r="K29" s="22">
        <v>27836.803994221042</v>
      </c>
      <c r="L29" s="13">
        <v>1016459.9420732337</v>
      </c>
      <c r="M29" s="7" t="str">
        <f t="shared" si="0"/>
        <v xml:space="preserve"> </v>
      </c>
    </row>
    <row r="30" spans="1:13" hidden="1" x14ac:dyDescent="0.35">
      <c r="A30" s="4" t="str">
        <f t="shared" si="1"/>
        <v>1442</v>
      </c>
      <c r="B30" s="4" t="str">
        <f t="shared" si="2"/>
        <v>25</v>
      </c>
      <c r="C30" s="4" t="str">
        <f t="shared" si="3"/>
        <v>44</v>
      </c>
      <c r="D30">
        <v>144225</v>
      </c>
      <c r="E30" s="9" t="s">
        <v>22</v>
      </c>
      <c r="F30" s="24">
        <v>8324524.9664545422</v>
      </c>
      <c r="G30" s="22">
        <v>4206932.8845436154</v>
      </c>
      <c r="H30" s="13">
        <v>4718263.2498260858</v>
      </c>
      <c r="I30" s="12">
        <v>993922.41935883765</v>
      </c>
      <c r="J30" s="22">
        <v>14752329.173420925</v>
      </c>
      <c r="K30" s="22">
        <v>14507017.479755638</v>
      </c>
      <c r="L30" s="13">
        <v>7472605.8614162039</v>
      </c>
      <c r="M30" s="7" t="str">
        <f t="shared" si="0"/>
        <v xml:space="preserve"> </v>
      </c>
    </row>
    <row r="31" spans="1:13" x14ac:dyDescent="0.35">
      <c r="A31" s="4" t="str">
        <f t="shared" si="1"/>
        <v>1443</v>
      </c>
      <c r="B31" s="4" t="str">
        <f t="shared" si="2"/>
        <v>00</v>
      </c>
      <c r="C31" s="4" t="str">
        <f t="shared" si="3"/>
        <v>44</v>
      </c>
      <c r="D31">
        <v>144300</v>
      </c>
      <c r="E31" s="34" t="s">
        <v>24</v>
      </c>
      <c r="F31" s="35">
        <v>104148844.18225916</v>
      </c>
      <c r="G31" s="36">
        <v>120710473.76720627</v>
      </c>
      <c r="H31" s="37">
        <v>142641664.43175536</v>
      </c>
      <c r="I31" s="38">
        <v>134887854.40139621</v>
      </c>
      <c r="J31" s="36">
        <v>155578084.1032168</v>
      </c>
      <c r="K31" s="36">
        <v>154298745.10860908</v>
      </c>
      <c r="L31" s="37">
        <v>180981410.05513874</v>
      </c>
      <c r="M31" s="7">
        <f t="shared" si="0"/>
        <v>208297688.36451834</v>
      </c>
    </row>
    <row r="32" spans="1:13" hidden="1" x14ac:dyDescent="0.35">
      <c r="A32" s="4" t="str">
        <f t="shared" si="1"/>
        <v>1443</v>
      </c>
      <c r="B32" s="4" t="str">
        <f t="shared" si="2"/>
        <v>05</v>
      </c>
      <c r="C32" s="4" t="str">
        <f t="shared" si="3"/>
        <v>44</v>
      </c>
      <c r="D32">
        <v>144305</v>
      </c>
      <c r="E32" s="9" t="s">
        <v>18</v>
      </c>
      <c r="F32" s="24">
        <v>100983607.4155236</v>
      </c>
      <c r="G32" s="22">
        <v>119005897.6649358</v>
      </c>
      <c r="H32" s="13">
        <v>140627393.71613079</v>
      </c>
      <c r="I32" s="12">
        <v>132706903.83626364</v>
      </c>
      <c r="J32" s="22">
        <v>150696706.8661834</v>
      </c>
      <c r="K32" s="22">
        <v>149457508.07694408</v>
      </c>
      <c r="L32" s="13">
        <v>178057532.22466376</v>
      </c>
      <c r="M32" s="7" t="str">
        <f t="shared" si="0"/>
        <v xml:space="preserve"> </v>
      </c>
    </row>
    <row r="33" spans="1:13" hidden="1" x14ac:dyDescent="0.35">
      <c r="A33" s="4" t="str">
        <f t="shared" si="1"/>
        <v>1443</v>
      </c>
      <c r="B33" s="4" t="str">
        <f t="shared" si="2"/>
        <v>10</v>
      </c>
      <c r="C33" s="4" t="str">
        <f t="shared" si="3"/>
        <v>44</v>
      </c>
      <c r="D33">
        <v>144310</v>
      </c>
      <c r="E33" s="9" t="s">
        <v>19</v>
      </c>
      <c r="F33" s="24">
        <v>887801.22683341999</v>
      </c>
      <c r="G33" s="22">
        <v>404216.63056908862</v>
      </c>
      <c r="H33" s="13">
        <v>477656.42181610677</v>
      </c>
      <c r="I33" s="12">
        <v>1076044.3916351493</v>
      </c>
      <c r="J33" s="22">
        <v>44185.076757039504</v>
      </c>
      <c r="K33" s="22">
        <v>43821.737074584533</v>
      </c>
      <c r="L33" s="13">
        <v>128289.70939057745</v>
      </c>
      <c r="M33" s="7" t="str">
        <f t="shared" si="0"/>
        <v xml:space="preserve"> </v>
      </c>
    </row>
    <row r="34" spans="1:13" hidden="1" x14ac:dyDescent="0.35">
      <c r="A34" s="4" t="str">
        <f t="shared" si="1"/>
        <v>1443</v>
      </c>
      <c r="B34" s="4" t="str">
        <f t="shared" si="2"/>
        <v>15</v>
      </c>
      <c r="C34" s="4" t="str">
        <f t="shared" si="3"/>
        <v>44</v>
      </c>
      <c r="D34">
        <v>144315</v>
      </c>
      <c r="E34" s="9" t="s">
        <v>20</v>
      </c>
      <c r="F34" s="24">
        <v>0</v>
      </c>
      <c r="G34" s="22">
        <v>0</v>
      </c>
      <c r="H34" s="13">
        <v>0</v>
      </c>
      <c r="I34" s="12">
        <v>134300.09123650388</v>
      </c>
      <c r="J34" s="22">
        <v>9851.2841400836114</v>
      </c>
      <c r="K34" s="22">
        <v>9770.2757382896398</v>
      </c>
      <c r="L34" s="13">
        <v>0</v>
      </c>
      <c r="M34" s="7" t="str">
        <f t="shared" si="0"/>
        <v xml:space="preserve"> </v>
      </c>
    </row>
    <row r="35" spans="1:13" hidden="1" x14ac:dyDescent="0.35">
      <c r="A35" s="4" t="str">
        <f t="shared" si="1"/>
        <v>1443</v>
      </c>
      <c r="B35" s="4" t="str">
        <f t="shared" si="2"/>
        <v>20</v>
      </c>
      <c r="C35" s="4" t="str">
        <f t="shared" si="3"/>
        <v>44</v>
      </c>
      <c r="D35">
        <v>144320</v>
      </c>
      <c r="E35" s="9" t="s">
        <v>21</v>
      </c>
      <c r="F35" s="24">
        <v>0</v>
      </c>
      <c r="G35" s="22">
        <v>0</v>
      </c>
      <c r="H35" s="13">
        <v>0</v>
      </c>
      <c r="I35" s="12">
        <v>653040.86217287369</v>
      </c>
      <c r="J35" s="22">
        <v>9245.2073587371742</v>
      </c>
      <c r="K35" s="22">
        <v>9169.1828058225128</v>
      </c>
      <c r="L35" s="13">
        <v>334736.87274870928</v>
      </c>
      <c r="M35" s="7" t="str">
        <f t="shared" si="0"/>
        <v xml:space="preserve"> </v>
      </c>
    </row>
    <row r="36" spans="1:13" hidden="1" x14ac:dyDescent="0.35">
      <c r="A36" s="4" t="str">
        <f t="shared" si="1"/>
        <v>1443</v>
      </c>
      <c r="B36" s="4" t="str">
        <f t="shared" si="2"/>
        <v>25</v>
      </c>
      <c r="C36" s="4" t="str">
        <f t="shared" si="3"/>
        <v>44</v>
      </c>
      <c r="D36">
        <v>144325</v>
      </c>
      <c r="E36" s="9" t="s">
        <v>22</v>
      </c>
      <c r="F36" s="24">
        <v>2277435.5399021367</v>
      </c>
      <c r="G36" s="22">
        <v>1300359.4717013848</v>
      </c>
      <c r="H36" s="13">
        <v>1536614.2938084875</v>
      </c>
      <c r="I36" s="12">
        <v>317565.22008804767</v>
      </c>
      <c r="J36" s="22">
        <v>4818095.6687775366</v>
      </c>
      <c r="K36" s="22">
        <v>4778475.8360462878</v>
      </c>
      <c r="L36" s="13">
        <v>2460851.2483356851</v>
      </c>
      <c r="M36" s="7" t="str">
        <f t="shared" ref="M36:M67" si="4">++IF(B36&lt;&gt;"00"," ",SUMIFS(F:F,A:A,A36))</f>
        <v xml:space="preserve"> </v>
      </c>
    </row>
    <row r="37" spans="1:13" x14ac:dyDescent="0.35">
      <c r="A37" s="4" t="str">
        <f t="shared" si="1"/>
        <v>1444</v>
      </c>
      <c r="B37" s="4" t="str">
        <f t="shared" si="2"/>
        <v>00</v>
      </c>
      <c r="C37" s="4" t="str">
        <f t="shared" si="3"/>
        <v>44</v>
      </c>
      <c r="D37">
        <v>144400</v>
      </c>
      <c r="E37" s="34" t="s">
        <v>25</v>
      </c>
      <c r="F37" s="35">
        <v>1903434.0125820984</v>
      </c>
      <c r="G37" s="36">
        <v>1952617.2287408679</v>
      </c>
      <c r="H37" s="37">
        <v>2189947.4900571778</v>
      </c>
      <c r="I37" s="38">
        <v>2110874.4614978125</v>
      </c>
      <c r="J37" s="36">
        <v>2381790.7184096552</v>
      </c>
      <c r="K37" s="36">
        <v>2342184.6936103967</v>
      </c>
      <c r="L37" s="37">
        <v>2747835.2186058625</v>
      </c>
      <c r="M37" s="7">
        <f t="shared" si="4"/>
        <v>3806868.0251641963</v>
      </c>
    </row>
    <row r="38" spans="1:13" hidden="1" x14ac:dyDescent="0.35">
      <c r="A38" s="4" t="str">
        <f t="shared" si="1"/>
        <v>1444</v>
      </c>
      <c r="B38" s="4" t="str">
        <f t="shared" si="2"/>
        <v>05</v>
      </c>
      <c r="C38" s="4" t="str">
        <f t="shared" si="3"/>
        <v>44</v>
      </c>
      <c r="D38">
        <v>144405</v>
      </c>
      <c r="E38" s="9" t="s">
        <v>18</v>
      </c>
      <c r="F38" s="24">
        <v>1845585.849532526</v>
      </c>
      <c r="G38" s="22">
        <v>1925043.9406812738</v>
      </c>
      <c r="H38" s="13">
        <v>2159022.8151695807</v>
      </c>
      <c r="I38" s="12">
        <v>2076744.5328236716</v>
      </c>
      <c r="J38" s="22">
        <v>2307060.2763731736</v>
      </c>
      <c r="K38" s="22">
        <v>2268696.9198393002</v>
      </c>
      <c r="L38" s="13">
        <v>2703442.0708508953</v>
      </c>
      <c r="M38" s="7" t="str">
        <f t="shared" si="4"/>
        <v xml:space="preserve"> </v>
      </c>
    </row>
    <row r="39" spans="1:13" hidden="1" x14ac:dyDescent="0.35">
      <c r="A39" s="4" t="str">
        <f t="shared" si="1"/>
        <v>1444</v>
      </c>
      <c r="B39" s="4" t="str">
        <f t="shared" si="2"/>
        <v>10</v>
      </c>
      <c r="C39" s="4" t="str">
        <f t="shared" si="3"/>
        <v>44</v>
      </c>
      <c r="D39">
        <v>144410</v>
      </c>
      <c r="E39" s="9" t="s">
        <v>19</v>
      </c>
      <c r="F39" s="24">
        <v>16225.538217299785</v>
      </c>
      <c r="G39" s="22">
        <v>6538.6236368762475</v>
      </c>
      <c r="H39" s="13">
        <v>7333.3586384666596</v>
      </c>
      <c r="I39" s="12">
        <v>16839.133781321943</v>
      </c>
      <c r="J39" s="22">
        <v>676.4423557389656</v>
      </c>
      <c r="K39" s="22">
        <v>665.19401535809664</v>
      </c>
      <c r="L39" s="13">
        <v>1947.8187375197247</v>
      </c>
      <c r="M39" s="7" t="str">
        <f t="shared" si="4"/>
        <v xml:space="preserve"> </v>
      </c>
    </row>
    <row r="40" spans="1:13" hidden="1" x14ac:dyDescent="0.35">
      <c r="A40" s="4" t="str">
        <f t="shared" si="1"/>
        <v>1444</v>
      </c>
      <c r="B40" s="4" t="str">
        <f t="shared" si="2"/>
        <v>15</v>
      </c>
      <c r="C40" s="4" t="str">
        <f t="shared" si="3"/>
        <v>44</v>
      </c>
      <c r="D40">
        <v>144415</v>
      </c>
      <c r="E40" s="9" t="s">
        <v>20</v>
      </c>
      <c r="F40" s="24">
        <v>0</v>
      </c>
      <c r="G40" s="22">
        <v>0</v>
      </c>
      <c r="H40" s="13">
        <v>0</v>
      </c>
      <c r="I40" s="12">
        <v>2101.6764928616717</v>
      </c>
      <c r="J40" s="22">
        <v>150.81621080833352</v>
      </c>
      <c r="K40" s="22">
        <v>148.30833698917888</v>
      </c>
      <c r="L40" s="13">
        <v>0</v>
      </c>
      <c r="M40" s="7" t="str">
        <f t="shared" si="4"/>
        <v xml:space="preserve"> </v>
      </c>
    </row>
    <row r="41" spans="1:13" hidden="1" x14ac:dyDescent="0.35">
      <c r="A41" s="4" t="str">
        <f t="shared" si="1"/>
        <v>1444</v>
      </c>
      <c r="B41" s="4" t="str">
        <f t="shared" si="2"/>
        <v>20</v>
      </c>
      <c r="C41" s="4" t="str">
        <f t="shared" si="3"/>
        <v>44</v>
      </c>
      <c r="D41">
        <v>144420</v>
      </c>
      <c r="E41" s="9" t="s">
        <v>21</v>
      </c>
      <c r="F41" s="24">
        <v>0</v>
      </c>
      <c r="G41" s="22">
        <v>0</v>
      </c>
      <c r="H41" s="13">
        <v>0</v>
      </c>
      <c r="I41" s="12">
        <v>10219.506303163225</v>
      </c>
      <c r="J41" s="22">
        <v>141.53760282973909</v>
      </c>
      <c r="K41" s="22">
        <v>139.18401997110522</v>
      </c>
      <c r="L41" s="13">
        <v>5082.2997103661683</v>
      </c>
      <c r="M41" s="7" t="str">
        <f t="shared" si="4"/>
        <v xml:space="preserve"> </v>
      </c>
    </row>
    <row r="42" spans="1:13" hidden="1" x14ac:dyDescent="0.35">
      <c r="A42" s="4" t="str">
        <f t="shared" si="1"/>
        <v>1444</v>
      </c>
      <c r="B42" s="4" t="str">
        <f t="shared" si="2"/>
        <v>25</v>
      </c>
      <c r="C42" s="4" t="str">
        <f t="shared" si="3"/>
        <v>44</v>
      </c>
      <c r="D42">
        <v>144425</v>
      </c>
      <c r="E42" s="9" t="s">
        <v>22</v>
      </c>
      <c r="F42" s="24">
        <v>41622.624832272712</v>
      </c>
      <c r="G42" s="22">
        <v>21034.664422718077</v>
      </c>
      <c r="H42" s="13">
        <v>23591.316249130428</v>
      </c>
      <c r="I42" s="12">
        <v>4969.6120967941888</v>
      </c>
      <c r="J42" s="22">
        <v>73761.645867104628</v>
      </c>
      <c r="K42" s="22">
        <v>72535.087398778196</v>
      </c>
      <c r="L42" s="13">
        <v>37363.029307081022</v>
      </c>
      <c r="M42" s="7" t="str">
        <f t="shared" si="4"/>
        <v xml:space="preserve"> </v>
      </c>
    </row>
    <row r="43" spans="1:13" x14ac:dyDescent="0.35">
      <c r="A43" s="4" t="str">
        <f t="shared" si="1"/>
        <v>1445</v>
      </c>
      <c r="B43" s="4" t="str">
        <f t="shared" si="2"/>
        <v>00</v>
      </c>
      <c r="C43" s="4" t="str">
        <f t="shared" si="3"/>
        <v>44</v>
      </c>
      <c r="D43">
        <v>144500</v>
      </c>
      <c r="E43" s="34" t="s">
        <v>26</v>
      </c>
      <c r="F43" s="35">
        <v>-28100262.362606458</v>
      </c>
      <c r="G43" s="36">
        <v>-13864692.812886087</v>
      </c>
      <c r="H43" s="37">
        <v>-15570825.556986593</v>
      </c>
      <c r="I43" s="38">
        <v>-20102896.558536649</v>
      </c>
      <c r="J43" s="36">
        <v>-49482686.170386896</v>
      </c>
      <c r="K43" s="36">
        <v>-50337439.366702273</v>
      </c>
      <c r="L43" s="37">
        <v>-30401039.030147109</v>
      </c>
      <c r="M43" s="7">
        <f t="shared" si="4"/>
        <v>-28100262.362606458</v>
      </c>
    </row>
    <row r="44" spans="1:13" x14ac:dyDescent="0.35">
      <c r="A44" s="4" t="str">
        <f t="shared" si="1"/>
        <v>1446</v>
      </c>
      <c r="B44" s="4" t="str">
        <f t="shared" si="2"/>
        <v>00</v>
      </c>
      <c r="C44" s="4" t="str">
        <f t="shared" si="3"/>
        <v>44</v>
      </c>
      <c r="D44">
        <v>144600</v>
      </c>
      <c r="E44" s="34" t="s">
        <v>27</v>
      </c>
      <c r="F44" s="35">
        <v>-2113725.230702797</v>
      </c>
      <c r="G44" s="36">
        <v>-1042913.7862263983</v>
      </c>
      <c r="H44" s="37">
        <v>-1171250.5178055456</v>
      </c>
      <c r="I44" s="38">
        <v>-1512156.6879934985</v>
      </c>
      <c r="J44" s="36">
        <v>-3722129.0282498836</v>
      </c>
      <c r="K44" s="36">
        <v>-3786424.2783711031</v>
      </c>
      <c r="L44" s="37">
        <v>-2286791.5754094054</v>
      </c>
      <c r="M44" s="7">
        <f t="shared" si="4"/>
        <v>-2113725.230702797</v>
      </c>
    </row>
    <row r="45" spans="1:13" x14ac:dyDescent="0.35">
      <c r="A45" s="4" t="str">
        <f t="shared" si="1"/>
        <v>1476</v>
      </c>
      <c r="B45" s="4" t="str">
        <f t="shared" si="2"/>
        <v>00</v>
      </c>
      <c r="C45" s="4" t="str">
        <f t="shared" si="3"/>
        <v>47</v>
      </c>
      <c r="D45">
        <v>147600</v>
      </c>
      <c r="E45" s="34" t="s">
        <v>28</v>
      </c>
      <c r="F45" s="35">
        <v>643926559.11999941</v>
      </c>
      <c r="G45" s="36">
        <v>716828103.93801546</v>
      </c>
      <c r="H45" s="37">
        <v>1690579919.3632381</v>
      </c>
      <c r="I45" s="38">
        <v>3744430972.6133242</v>
      </c>
      <c r="J45" s="36">
        <v>5613195234.9420509</v>
      </c>
      <c r="K45" s="36">
        <v>5929777751.0457745</v>
      </c>
      <c r="L45" s="37">
        <v>6955116701.2376604</v>
      </c>
      <c r="M45" s="7">
        <f t="shared" si="4"/>
        <v>1287853118.2399991</v>
      </c>
    </row>
    <row r="46" spans="1:13" hidden="1" x14ac:dyDescent="0.35">
      <c r="A46" s="4" t="str">
        <f t="shared" si="1"/>
        <v>1476</v>
      </c>
      <c r="B46" s="4" t="str">
        <f t="shared" si="2"/>
        <v>05</v>
      </c>
      <c r="C46" s="4" t="str">
        <f t="shared" si="3"/>
        <v>47</v>
      </c>
      <c r="D46">
        <v>147605</v>
      </c>
      <c r="E46" s="9" t="s">
        <v>18</v>
      </c>
      <c r="F46" s="24">
        <v>624356682.60329664</v>
      </c>
      <c r="G46" s="22">
        <v>706705634.71662021</v>
      </c>
      <c r="H46" s="13">
        <v>1666706911.167757</v>
      </c>
      <c r="I46" s="12">
        <v>3683888688.1944504</v>
      </c>
      <c r="J46" s="22">
        <v>5437077090.7650595</v>
      </c>
      <c r="K46" s="22">
        <v>5743726596.7236891</v>
      </c>
      <c r="L46" s="13">
        <v>6842752058.2341642</v>
      </c>
      <c r="M46" s="7" t="str">
        <f t="shared" si="4"/>
        <v xml:space="preserve"> </v>
      </c>
    </row>
    <row r="47" spans="1:13" hidden="1" x14ac:dyDescent="0.35">
      <c r="A47" s="4" t="str">
        <f t="shared" si="1"/>
        <v>1476</v>
      </c>
      <c r="B47" s="4" t="str">
        <f t="shared" si="2"/>
        <v>10</v>
      </c>
      <c r="C47" s="4" t="str">
        <f t="shared" si="3"/>
        <v>47</v>
      </c>
      <c r="D47">
        <v>147610</v>
      </c>
      <c r="E47" s="9" t="s">
        <v>19</v>
      </c>
      <c r="F47" s="24">
        <v>5489055.5307260789</v>
      </c>
      <c r="G47" s="22">
        <v>2400403.4764195522</v>
      </c>
      <c r="H47" s="13">
        <v>5661153.4806055911</v>
      </c>
      <c r="I47" s="12">
        <v>29870546.653930679</v>
      </c>
      <c r="J47" s="22">
        <v>1594179.9498161757</v>
      </c>
      <c r="K47" s="22">
        <v>1684091.2175542421</v>
      </c>
      <c r="L47" s="13">
        <v>4930174.3207077868</v>
      </c>
      <c r="M47" s="7" t="str">
        <f t="shared" si="4"/>
        <v xml:space="preserve"> </v>
      </c>
    </row>
    <row r="48" spans="1:13" hidden="1" x14ac:dyDescent="0.35">
      <c r="A48" s="4" t="str">
        <f t="shared" si="1"/>
        <v>1476</v>
      </c>
      <c r="B48" s="4" t="str">
        <f t="shared" si="2"/>
        <v>15</v>
      </c>
      <c r="C48" s="4" t="str">
        <f t="shared" si="3"/>
        <v>47</v>
      </c>
      <c r="D48">
        <v>147615</v>
      </c>
      <c r="E48" s="9" t="s">
        <v>20</v>
      </c>
      <c r="F48" s="24">
        <v>0</v>
      </c>
      <c r="G48" s="22">
        <v>0</v>
      </c>
      <c r="H48" s="13">
        <v>0</v>
      </c>
      <c r="I48" s="12">
        <v>3728114.9105857164</v>
      </c>
      <c r="J48" s="22">
        <v>355430.4034011059</v>
      </c>
      <c r="K48" s="22">
        <v>375476.57081534964</v>
      </c>
      <c r="L48" s="13">
        <v>0</v>
      </c>
      <c r="M48" s="7" t="str">
        <f t="shared" si="4"/>
        <v xml:space="preserve"> </v>
      </c>
    </row>
    <row r="49" spans="1:13" hidden="1" x14ac:dyDescent="0.35">
      <c r="A49" s="4" t="str">
        <f t="shared" si="1"/>
        <v>1476</v>
      </c>
      <c r="B49" s="4" t="str">
        <f t="shared" si="2"/>
        <v>20</v>
      </c>
      <c r="C49" s="4" t="str">
        <f t="shared" si="3"/>
        <v>47</v>
      </c>
      <c r="D49">
        <v>147620</v>
      </c>
      <c r="E49" s="9" t="s">
        <v>21</v>
      </c>
      <c r="F49" s="24">
        <v>0</v>
      </c>
      <c r="G49" s="22">
        <v>0</v>
      </c>
      <c r="H49" s="13">
        <v>0</v>
      </c>
      <c r="I49" s="12">
        <v>18128143.868503153</v>
      </c>
      <c r="J49" s="22">
        <v>333563.3948139209</v>
      </c>
      <c r="K49" s="22">
        <v>352376.2695475361</v>
      </c>
      <c r="L49" s="13">
        <v>12863940.077963322</v>
      </c>
      <c r="M49" s="7" t="str">
        <f t="shared" si="4"/>
        <v xml:space="preserve"> </v>
      </c>
    </row>
    <row r="50" spans="1:13" hidden="1" x14ac:dyDescent="0.35">
      <c r="A50" s="4" t="str">
        <f t="shared" si="1"/>
        <v>1476</v>
      </c>
      <c r="B50" s="4" t="str">
        <f t="shared" si="2"/>
        <v>25</v>
      </c>
      <c r="C50" s="4" t="str">
        <f t="shared" si="3"/>
        <v>47</v>
      </c>
      <c r="D50">
        <v>147625</v>
      </c>
      <c r="E50" s="9" t="s">
        <v>22</v>
      </c>
      <c r="F50" s="24">
        <v>14080820.985976785</v>
      </c>
      <c r="G50" s="22">
        <v>7722065.7449757978</v>
      </c>
      <c r="H50" s="13">
        <v>18211854.714875493</v>
      </c>
      <c r="I50" s="12">
        <v>8815478.9858540762</v>
      </c>
      <c r="J50" s="22">
        <v>173834970.42896038</v>
      </c>
      <c r="K50" s="22">
        <v>183639210.26416802</v>
      </c>
      <c r="L50" s="13">
        <v>94570528.60482505</v>
      </c>
      <c r="M50" s="7" t="str">
        <f t="shared" si="4"/>
        <v xml:space="preserve"> </v>
      </c>
    </row>
    <row r="51" spans="1:13" x14ac:dyDescent="0.35">
      <c r="A51" s="4" t="str">
        <f t="shared" si="1"/>
        <v>1477</v>
      </c>
      <c r="B51" s="4" t="str">
        <f t="shared" si="2"/>
        <v>00</v>
      </c>
      <c r="C51" s="4" t="str">
        <f t="shared" si="3"/>
        <v>47</v>
      </c>
      <c r="D51">
        <v>147700</v>
      </c>
      <c r="E51" s="34" t="s">
        <v>29</v>
      </c>
      <c r="F51" s="35">
        <v>246062.34672994434</v>
      </c>
      <c r="G51" s="36">
        <v>134943.09889345206</v>
      </c>
      <c r="H51" s="37">
        <v>445553.02559942898</v>
      </c>
      <c r="I51" s="38">
        <v>215670.69338891999</v>
      </c>
      <c r="J51" s="36">
        <v>3942577.1293288213</v>
      </c>
      <c r="K51" s="36">
        <v>4164937.2887913305</v>
      </c>
      <c r="L51" s="37">
        <v>2144859.5887574321</v>
      </c>
      <c r="M51" s="7">
        <f t="shared" si="4"/>
        <v>246062.34672994434</v>
      </c>
    </row>
    <row r="52" spans="1:13" hidden="1" x14ac:dyDescent="0.35">
      <c r="A52" s="4" t="str">
        <f t="shared" si="1"/>
        <v>1477</v>
      </c>
      <c r="B52" s="4" t="str">
        <f t="shared" si="2"/>
        <v>05</v>
      </c>
      <c r="C52" s="4" t="str">
        <f t="shared" si="3"/>
        <v>47</v>
      </c>
      <c r="D52">
        <v>147705</v>
      </c>
      <c r="E52" s="9" t="s">
        <v>18</v>
      </c>
      <c r="F52" s="24">
        <v>0</v>
      </c>
      <c r="G52" s="22">
        <v>132239.66304002103</v>
      </c>
      <c r="H52" s="13">
        <v>436626.86313623225</v>
      </c>
      <c r="I52" s="12">
        <v>208903.86617496976</v>
      </c>
      <c r="J52" s="22">
        <v>3801162.2957348614</v>
      </c>
      <c r="K52" s="22">
        <v>4015546.7012889949</v>
      </c>
      <c r="L52" s="13">
        <v>2108507.4790163357</v>
      </c>
      <c r="M52" s="7" t="str">
        <f t="shared" si="4"/>
        <v xml:space="preserve"> </v>
      </c>
    </row>
    <row r="53" spans="1:13" hidden="1" x14ac:dyDescent="0.35">
      <c r="A53" s="4" t="str">
        <f t="shared" si="1"/>
        <v>1477</v>
      </c>
      <c r="B53" s="4" t="str">
        <f t="shared" si="2"/>
        <v>10</v>
      </c>
      <c r="C53" s="4" t="str">
        <f t="shared" si="3"/>
        <v>47</v>
      </c>
      <c r="D53">
        <v>147710</v>
      </c>
      <c r="E53" s="9" t="s">
        <v>19</v>
      </c>
      <c r="F53" s="24">
        <v>0</v>
      </c>
      <c r="G53" s="22">
        <v>1264.8330252708329</v>
      </c>
      <c r="H53" s="13">
        <v>4176.206015043902</v>
      </c>
      <c r="I53" s="12">
        <v>61.251725759208831</v>
      </c>
      <c r="J53" s="22">
        <v>9078.0638764386986</v>
      </c>
      <c r="K53" s="22">
        <v>9590.0639375559294</v>
      </c>
      <c r="L53" s="13">
        <v>3260.3382870486821</v>
      </c>
      <c r="M53" s="7" t="str">
        <f t="shared" si="4"/>
        <v xml:space="preserve"> </v>
      </c>
    </row>
    <row r="54" spans="1:13" hidden="1" x14ac:dyDescent="0.35">
      <c r="A54" s="4" t="str">
        <f t="shared" si="1"/>
        <v>1477</v>
      </c>
      <c r="B54" s="4" t="str">
        <f t="shared" si="2"/>
        <v>15</v>
      </c>
      <c r="C54" s="4" t="str">
        <f t="shared" si="3"/>
        <v>47</v>
      </c>
      <c r="D54">
        <v>147715</v>
      </c>
      <c r="E54" s="9" t="s">
        <v>20</v>
      </c>
      <c r="F54" s="24">
        <v>0</v>
      </c>
      <c r="G54" s="22">
        <v>0</v>
      </c>
      <c r="H54" s="13">
        <v>0</v>
      </c>
      <c r="I54" s="12">
        <v>13.656379004214598</v>
      </c>
      <c r="J54" s="22">
        <v>249.64600746365875</v>
      </c>
      <c r="K54" s="22">
        <v>263.72596689320278</v>
      </c>
      <c r="L54" s="13">
        <v>0</v>
      </c>
      <c r="M54" s="7" t="str">
        <f t="shared" si="4"/>
        <v xml:space="preserve"> </v>
      </c>
    </row>
    <row r="55" spans="1:13" hidden="1" x14ac:dyDescent="0.35">
      <c r="A55" s="4" t="str">
        <f t="shared" si="1"/>
        <v>1477</v>
      </c>
      <c r="B55" s="4" t="str">
        <f t="shared" si="2"/>
        <v>20</v>
      </c>
      <c r="C55" s="4" t="str">
        <f t="shared" si="3"/>
        <v>47</v>
      </c>
      <c r="D55">
        <v>147720</v>
      </c>
      <c r="E55" s="9" t="s">
        <v>21</v>
      </c>
      <c r="F55" s="24">
        <v>0</v>
      </c>
      <c r="G55" s="22">
        <v>0</v>
      </c>
      <c r="H55" s="13">
        <v>0</v>
      </c>
      <c r="I55" s="12">
        <v>12.816202828801675</v>
      </c>
      <c r="J55" s="22">
        <v>234.28713175486425</v>
      </c>
      <c r="K55" s="22">
        <v>247.50085523270886</v>
      </c>
      <c r="L55" s="13">
        <v>4252.3184328036077</v>
      </c>
      <c r="M55" s="7" t="str">
        <f t="shared" si="4"/>
        <v xml:space="preserve"> </v>
      </c>
    </row>
    <row r="56" spans="1:13" hidden="1" x14ac:dyDescent="0.35">
      <c r="A56" s="4" t="str">
        <f t="shared" si="1"/>
        <v>1477</v>
      </c>
      <c r="B56" s="4" t="str">
        <f t="shared" si="2"/>
        <v>25</v>
      </c>
      <c r="C56" s="4" t="str">
        <f t="shared" si="3"/>
        <v>47</v>
      </c>
      <c r="D56">
        <v>147725</v>
      </c>
      <c r="E56" s="9" t="s">
        <v>22</v>
      </c>
      <c r="F56" s="24">
        <v>0</v>
      </c>
      <c r="G56" s="22">
        <v>1438.6028281602023</v>
      </c>
      <c r="H56" s="13">
        <v>4749.9564481527996</v>
      </c>
      <c r="I56" s="12">
        <v>6679.1029063579927</v>
      </c>
      <c r="J56" s="22">
        <v>131852.83657830273</v>
      </c>
      <c r="K56" s="22">
        <v>139289.29674265385</v>
      </c>
      <c r="L56" s="13">
        <v>28839.453021244026</v>
      </c>
      <c r="M56" s="7" t="str">
        <f t="shared" si="4"/>
        <v xml:space="preserve"> </v>
      </c>
    </row>
    <row r="57" spans="1:13" x14ac:dyDescent="0.35">
      <c r="A57" s="4" t="str">
        <f t="shared" si="1"/>
        <v>1479</v>
      </c>
      <c r="B57" s="4" t="str">
        <f t="shared" si="2"/>
        <v>00</v>
      </c>
      <c r="C57" s="4" t="str">
        <f t="shared" si="3"/>
        <v>47</v>
      </c>
      <c r="D57">
        <v>147900</v>
      </c>
      <c r="E57" s="34" t="s">
        <v>30</v>
      </c>
      <c r="F57" s="35">
        <v>-13279325.542390022</v>
      </c>
      <c r="G57" s="36">
        <v>-12625078.365028372</v>
      </c>
      <c r="H57" s="37">
        <v>-29775205.306612574</v>
      </c>
      <c r="I57" s="38">
        <v>-67366787.206691474</v>
      </c>
      <c r="J57" s="36">
        <v>-116779785.1968742</v>
      </c>
      <c r="K57" s="36">
        <v>-123366129.81527236</v>
      </c>
      <c r="L57" s="37">
        <v>-125114209.47421169</v>
      </c>
      <c r="M57" s="7">
        <f t="shared" si="4"/>
        <v>-22644675.781439472</v>
      </c>
    </row>
    <row r="58" spans="1:13" hidden="1" x14ac:dyDescent="0.35">
      <c r="A58" s="4" t="str">
        <f t="shared" si="1"/>
        <v>1479</v>
      </c>
      <c r="B58" s="4" t="str">
        <f t="shared" si="2"/>
        <v>05</v>
      </c>
      <c r="C58" s="4" t="str">
        <f t="shared" si="3"/>
        <v>47</v>
      </c>
      <c r="D58">
        <v>147905</v>
      </c>
      <c r="E58" s="9" t="s">
        <v>31</v>
      </c>
      <c r="F58" s="24">
        <v>-9365350.2390494496</v>
      </c>
      <c r="G58" s="22">
        <v>-10600584.520749303</v>
      </c>
      <c r="H58" s="13">
        <v>-25000603.667516354</v>
      </c>
      <c r="I58" s="12">
        <v>-55258330.322916754</v>
      </c>
      <c r="J58" s="22">
        <v>-81556156.361475885</v>
      </c>
      <c r="K58" s="22">
        <v>-86155898.95085533</v>
      </c>
      <c r="L58" s="13">
        <v>-102641280.87351246</v>
      </c>
      <c r="M58" s="7" t="str">
        <f t="shared" si="4"/>
        <v xml:space="preserve"> </v>
      </c>
    </row>
    <row r="59" spans="1:13" x14ac:dyDescent="0.35">
      <c r="A59" s="4" t="str">
        <f t="shared" si="1"/>
        <v>1480</v>
      </c>
      <c r="B59" s="4" t="str">
        <f t="shared" si="2"/>
        <v>00</v>
      </c>
      <c r="C59" s="4" t="str">
        <f t="shared" si="3"/>
        <v>48</v>
      </c>
      <c r="D59">
        <v>148000</v>
      </c>
      <c r="E59" s="34" t="s">
        <v>32</v>
      </c>
      <c r="F59" s="35">
        <v>-159351.90650868026</v>
      </c>
      <c r="G59" s="36">
        <v>-151500.94038034047</v>
      </c>
      <c r="H59" s="37">
        <v>-357302.46367935091</v>
      </c>
      <c r="I59" s="38">
        <v>-808401.44648029772</v>
      </c>
      <c r="J59" s="36">
        <v>-1401357.4223624906</v>
      </c>
      <c r="K59" s="36">
        <v>-1480393.5577832684</v>
      </c>
      <c r="L59" s="37">
        <v>-1501370.5136905403</v>
      </c>
      <c r="M59" s="7">
        <f t="shared" si="4"/>
        <v>-159351.90650868026</v>
      </c>
    </row>
    <row r="60" spans="1:13" x14ac:dyDescent="0.35">
      <c r="A60" s="4" t="str">
        <f t="shared" si="1"/>
        <v>1462</v>
      </c>
      <c r="B60" s="4" t="str">
        <f t="shared" si="2"/>
        <v>00</v>
      </c>
      <c r="C60" s="4" t="str">
        <f t="shared" si="3"/>
        <v>46</v>
      </c>
      <c r="D60">
        <v>146200</v>
      </c>
      <c r="E60" s="34" t="s">
        <v>33</v>
      </c>
      <c r="F60" s="35">
        <v>1045463013.8800006</v>
      </c>
      <c r="G60" s="36">
        <v>1077120483.4911151</v>
      </c>
      <c r="H60" s="37">
        <v>324124689.6779263</v>
      </c>
      <c r="I60" s="38">
        <v>0</v>
      </c>
      <c r="J60" s="36">
        <v>0</v>
      </c>
      <c r="K60" s="36">
        <v>0</v>
      </c>
      <c r="L60" s="37">
        <v>0</v>
      </c>
      <c r="M60" s="7">
        <f t="shared" si="4"/>
        <v>2090926027.7600012</v>
      </c>
    </row>
    <row r="61" spans="1:13" hidden="1" x14ac:dyDescent="0.35">
      <c r="A61" s="4" t="str">
        <f t="shared" si="1"/>
        <v>1462</v>
      </c>
      <c r="B61" s="4" t="str">
        <f t="shared" si="2"/>
        <v>05</v>
      </c>
      <c r="C61" s="4" t="str">
        <f t="shared" si="3"/>
        <v>46</v>
      </c>
      <c r="D61">
        <v>146205</v>
      </c>
      <c r="E61" s="9" t="s">
        <v>18</v>
      </c>
      <c r="F61" s="24">
        <v>1013689853.1140089</v>
      </c>
      <c r="G61" s="22">
        <v>1061910255.4294988</v>
      </c>
      <c r="H61" s="13">
        <v>319547661.82824421</v>
      </c>
      <c r="I61" s="12">
        <v>0</v>
      </c>
      <c r="J61" s="22">
        <v>0</v>
      </c>
      <c r="K61" s="22">
        <v>0</v>
      </c>
      <c r="L61" s="13">
        <v>0</v>
      </c>
      <c r="M61" s="7" t="str">
        <f t="shared" si="4"/>
        <v xml:space="preserve"> </v>
      </c>
    </row>
    <row r="62" spans="1:13" hidden="1" x14ac:dyDescent="0.35">
      <c r="A62" s="4" t="str">
        <f t="shared" si="1"/>
        <v>1462</v>
      </c>
      <c r="B62" s="4" t="str">
        <f t="shared" si="2"/>
        <v>10</v>
      </c>
      <c r="C62" s="4" t="str">
        <f t="shared" si="3"/>
        <v>46</v>
      </c>
      <c r="D62">
        <v>146210</v>
      </c>
      <c r="E62" s="9" t="s">
        <v>19</v>
      </c>
      <c r="F62" s="24">
        <v>8911892.9126794264</v>
      </c>
      <c r="G62" s="22">
        <v>3606895.068553776</v>
      </c>
      <c r="H62" s="13">
        <v>1085378.8064698696</v>
      </c>
      <c r="I62" s="12">
        <v>0</v>
      </c>
      <c r="J62" s="22">
        <v>0</v>
      </c>
      <c r="K62" s="22">
        <v>0</v>
      </c>
      <c r="L62" s="13">
        <v>0</v>
      </c>
      <c r="M62" s="7" t="str">
        <f t="shared" si="4"/>
        <v xml:space="preserve"> </v>
      </c>
    </row>
    <row r="63" spans="1:13" hidden="1" x14ac:dyDescent="0.35">
      <c r="A63" s="4" t="str">
        <f t="shared" si="1"/>
        <v>1462</v>
      </c>
      <c r="B63" s="4" t="str">
        <f t="shared" si="2"/>
        <v>25</v>
      </c>
      <c r="C63" s="4" t="str">
        <f t="shared" si="3"/>
        <v>46</v>
      </c>
      <c r="D63">
        <v>146225</v>
      </c>
      <c r="E63" s="9" t="s">
        <v>22</v>
      </c>
      <c r="F63" s="24">
        <v>22861267.85331231</v>
      </c>
      <c r="G63" s="22">
        <v>11603332.99306264</v>
      </c>
      <c r="H63" s="13">
        <v>3491649.0432122531</v>
      </c>
      <c r="I63" s="12">
        <v>0</v>
      </c>
      <c r="J63" s="22">
        <v>0</v>
      </c>
      <c r="K63" s="22">
        <v>0</v>
      </c>
      <c r="L63" s="13">
        <v>0</v>
      </c>
      <c r="M63" s="7" t="str">
        <f t="shared" si="4"/>
        <v xml:space="preserve"> </v>
      </c>
    </row>
    <row r="64" spans="1:13" x14ac:dyDescent="0.35">
      <c r="A64" s="4" t="str">
        <f t="shared" si="1"/>
        <v>1463</v>
      </c>
      <c r="B64" s="4" t="str">
        <f t="shared" si="2"/>
        <v>00</v>
      </c>
      <c r="C64" s="4" t="str">
        <f t="shared" si="3"/>
        <v>46</v>
      </c>
      <c r="D64">
        <v>146300</v>
      </c>
      <c r="E64" s="34" t="s">
        <v>34</v>
      </c>
      <c r="F64" s="35">
        <v>11688276.495178407</v>
      </c>
      <c r="G64" s="36">
        <v>13011615.440572672</v>
      </c>
      <c r="H64" s="37">
        <v>4093694.8306322093</v>
      </c>
      <c r="I64" s="38">
        <v>0</v>
      </c>
      <c r="J64" s="36">
        <v>0</v>
      </c>
      <c r="K64" s="36">
        <v>0</v>
      </c>
      <c r="L64" s="37">
        <v>0</v>
      </c>
      <c r="M64" s="7">
        <f t="shared" si="4"/>
        <v>23376552.990356818</v>
      </c>
    </row>
    <row r="65" spans="1:13" hidden="1" x14ac:dyDescent="0.35">
      <c r="A65" s="4" t="str">
        <f t="shared" si="1"/>
        <v>1463</v>
      </c>
      <c r="B65" s="4" t="str">
        <f t="shared" si="2"/>
        <v>05</v>
      </c>
      <c r="C65" s="4" t="str">
        <f t="shared" si="3"/>
        <v>46</v>
      </c>
      <c r="D65">
        <v>146305</v>
      </c>
      <c r="E65" s="9" t="s">
        <v>18</v>
      </c>
      <c r="F65" s="24">
        <v>11333052.55781462</v>
      </c>
      <c r="G65" s="22">
        <v>12827875.885588346</v>
      </c>
      <c r="H65" s="13">
        <v>4035886.9688907242</v>
      </c>
      <c r="I65" s="12">
        <v>0</v>
      </c>
      <c r="J65" s="22">
        <v>0</v>
      </c>
      <c r="K65" s="22">
        <v>0</v>
      </c>
      <c r="L65" s="13">
        <v>0</v>
      </c>
      <c r="M65" s="7" t="str">
        <f t="shared" si="4"/>
        <v xml:space="preserve"> </v>
      </c>
    </row>
    <row r="66" spans="1:13" hidden="1" x14ac:dyDescent="0.35">
      <c r="A66" s="4" t="str">
        <f t="shared" si="1"/>
        <v>1463</v>
      </c>
      <c r="B66" s="4" t="str">
        <f t="shared" si="2"/>
        <v>10</v>
      </c>
      <c r="C66" s="4" t="str">
        <f t="shared" si="3"/>
        <v>46</v>
      </c>
      <c r="D66">
        <v>146310</v>
      </c>
      <c r="E66" s="9" t="s">
        <v>19</v>
      </c>
      <c r="F66" s="24">
        <v>99634.96276375599</v>
      </c>
      <c r="G66" s="22">
        <v>43571.292428129615</v>
      </c>
      <c r="H66" s="13">
        <v>13708.334325714453</v>
      </c>
      <c r="I66" s="12">
        <v>0</v>
      </c>
      <c r="J66" s="22">
        <v>0</v>
      </c>
      <c r="K66" s="22">
        <v>0</v>
      </c>
      <c r="L66" s="13">
        <v>0</v>
      </c>
      <c r="M66" s="7" t="str">
        <f t="shared" si="4"/>
        <v xml:space="preserve"> </v>
      </c>
    </row>
    <row r="67" spans="1:13" hidden="1" x14ac:dyDescent="0.35">
      <c r="A67" s="4" t="str">
        <f t="shared" si="1"/>
        <v>1463</v>
      </c>
      <c r="B67" s="4" t="str">
        <f t="shared" si="2"/>
        <v>25</v>
      </c>
      <c r="C67" s="4" t="str">
        <f t="shared" si="3"/>
        <v>46</v>
      </c>
      <c r="D67">
        <v>146325</v>
      </c>
      <c r="E67" s="9" t="s">
        <v>22</v>
      </c>
      <c r="F67" s="24">
        <v>255588.97460003162</v>
      </c>
      <c r="G67" s="22">
        <v>140168.26255619669</v>
      </c>
      <c r="H67" s="13">
        <v>44099.527415770761</v>
      </c>
      <c r="I67" s="12">
        <v>0</v>
      </c>
      <c r="J67" s="22">
        <v>0</v>
      </c>
      <c r="K67" s="22">
        <v>0</v>
      </c>
      <c r="L67" s="13">
        <v>0</v>
      </c>
      <c r="M67" s="7" t="str">
        <f t="shared" si="4"/>
        <v xml:space="preserve"> </v>
      </c>
    </row>
    <row r="68" spans="1:13" x14ac:dyDescent="0.35">
      <c r="A68" s="4" t="str">
        <f t="shared" si="1"/>
        <v>1465</v>
      </c>
      <c r="B68" s="4" t="str">
        <f t="shared" si="2"/>
        <v>00</v>
      </c>
      <c r="C68" s="4" t="str">
        <f t="shared" si="3"/>
        <v>46</v>
      </c>
      <c r="D68">
        <v>146500</v>
      </c>
      <c r="E68" s="34" t="s">
        <v>35</v>
      </c>
      <c r="F68" s="35">
        <v>-3177316.0765991746</v>
      </c>
      <c r="G68" s="36">
        <v>-1521022.8061616416</v>
      </c>
      <c r="H68" s="37">
        <v>-457702.78496821225</v>
      </c>
      <c r="I68" s="38">
        <v>-13401931.039024435</v>
      </c>
      <c r="J68" s="36">
        <v>-32988457.446924597</v>
      </c>
      <c r="K68" s="36">
        <v>-33558292.911134854</v>
      </c>
      <c r="L68" s="37">
        <v>-20267359.353431407</v>
      </c>
      <c r="M68" s="7">
        <f t="shared" ref="M68:M99" si="5">++IF(B68&lt;&gt;"00"," ",SUMIFS(F:F,A:A,A68))</f>
        <v>-3177316.0765991746</v>
      </c>
    </row>
    <row r="69" spans="1:13" x14ac:dyDescent="0.35">
      <c r="A69" s="4" t="str">
        <f t="shared" ref="A69:A128" si="6">+MID(D69,1,4)</f>
        <v>1466</v>
      </c>
      <c r="B69" s="4" t="str">
        <f t="shared" ref="B69:B128" si="7">+MID(D69,5,6)</f>
        <v>00</v>
      </c>
      <c r="C69" s="4" t="str">
        <f t="shared" ref="C69:C128" si="8">+MID(D69,2,2)</f>
        <v>46</v>
      </c>
      <c r="D69">
        <v>146600</v>
      </c>
      <c r="E69" s="34" t="s">
        <v>36</v>
      </c>
      <c r="F69" s="35">
        <v>38127.792919190098</v>
      </c>
      <c r="G69" s="36">
        <v>18252.273673939701</v>
      </c>
      <c r="H69" s="37">
        <v>5492.4334196185473</v>
      </c>
      <c r="I69" s="38">
        <v>160823.17246829323</v>
      </c>
      <c r="J69" s="36">
        <v>395861.4893630952</v>
      </c>
      <c r="K69" s="36">
        <v>402699.51493361825</v>
      </c>
      <c r="L69" s="37">
        <v>243208.3122411769</v>
      </c>
      <c r="M69" s="7">
        <f t="shared" si="5"/>
        <v>38127.792919190098</v>
      </c>
    </row>
    <row r="70" spans="1:13" x14ac:dyDescent="0.35">
      <c r="A70" s="4" t="str">
        <f t="shared" si="6"/>
        <v>1468</v>
      </c>
      <c r="B70" s="4" t="str">
        <f t="shared" si="7"/>
        <v>00</v>
      </c>
      <c r="C70" s="4" t="str">
        <f t="shared" si="8"/>
        <v>46</v>
      </c>
      <c r="D70">
        <v>146800</v>
      </c>
      <c r="E70" s="34" t="s">
        <v>37</v>
      </c>
      <c r="F70" s="35">
        <v>-88498789.718296245</v>
      </c>
      <c r="G70" s="36">
        <v>-90785527.832532153</v>
      </c>
      <c r="H70" s="37">
        <v>-101820026.92794773</v>
      </c>
      <c r="I70" s="38">
        <v>-118036531.36404526</v>
      </c>
      <c r="J70" s="36">
        <v>-146394210.66554418</v>
      </c>
      <c r="K70" s="36">
        <v>-146379362.44565973</v>
      </c>
      <c r="L70" s="37">
        <v>-175712686.76342991</v>
      </c>
      <c r="M70" s="7">
        <f t="shared" si="5"/>
        <v>-176997579.43659249</v>
      </c>
    </row>
    <row r="71" spans="1:13" hidden="1" x14ac:dyDescent="0.35">
      <c r="A71" s="4" t="str">
        <f t="shared" si="6"/>
        <v>1468</v>
      </c>
      <c r="B71" s="4" t="str">
        <f t="shared" si="7"/>
        <v>05</v>
      </c>
      <c r="C71" s="4" t="str">
        <f t="shared" si="8"/>
        <v>46</v>
      </c>
      <c r="D71">
        <v>146805</v>
      </c>
      <c r="E71" s="9" t="s">
        <v>38</v>
      </c>
      <c r="F71" s="24">
        <v>-88498789.718296245</v>
      </c>
      <c r="G71" s="22">
        <v>-90785527.832532153</v>
      </c>
      <c r="H71" s="13">
        <v>-101820026.92794773</v>
      </c>
      <c r="I71" s="12">
        <v>-118036531.36404526</v>
      </c>
      <c r="J71" s="22">
        <v>-146394210.66554418</v>
      </c>
      <c r="K71" s="22">
        <v>-146379362.44565973</v>
      </c>
      <c r="L71" s="13">
        <v>-175712686.76342991</v>
      </c>
      <c r="M71" s="7" t="str">
        <f t="shared" si="5"/>
        <v xml:space="preserve"> </v>
      </c>
    </row>
    <row r="72" spans="1:13" x14ac:dyDescent="0.35">
      <c r="A72" s="4" t="str">
        <f t="shared" si="6"/>
        <v>1600</v>
      </c>
      <c r="B72" s="4" t="str">
        <f t="shared" si="7"/>
        <v>00</v>
      </c>
      <c r="C72" s="4" t="str">
        <f t="shared" si="8"/>
        <v>60</v>
      </c>
      <c r="D72">
        <v>160000</v>
      </c>
      <c r="E72" s="34" t="s">
        <v>39</v>
      </c>
      <c r="F72" s="35">
        <v>1716431148.5297177</v>
      </c>
      <c r="G72" s="36">
        <v>1322020143.1685584</v>
      </c>
      <c r="H72" s="37">
        <v>294902468.48563111</v>
      </c>
      <c r="I72" s="38">
        <v>770661356.2273196</v>
      </c>
      <c r="J72" s="36">
        <v>138143243.29903364</v>
      </c>
      <c r="K72" s="36">
        <v>144088925.667918</v>
      </c>
      <c r="L72" s="37">
        <v>148936627.69748726</v>
      </c>
      <c r="M72" s="7">
        <f t="shared" si="5"/>
        <v>1716431148.5297177</v>
      </c>
    </row>
    <row r="73" spans="1:13" x14ac:dyDescent="0.35">
      <c r="A73" s="4" t="str">
        <f t="shared" si="6"/>
        <v>1630</v>
      </c>
      <c r="B73" s="4" t="str">
        <f t="shared" si="7"/>
        <v>00</v>
      </c>
      <c r="C73" s="4" t="str">
        <f t="shared" si="8"/>
        <v>63</v>
      </c>
      <c r="D73">
        <v>163000</v>
      </c>
      <c r="E73" s="34" t="s">
        <v>40</v>
      </c>
      <c r="F73" s="35">
        <v>22417304.307000004</v>
      </c>
      <c r="G73" s="36">
        <v>22541143.662307318</v>
      </c>
      <c r="H73" s="37">
        <v>23332175.912916567</v>
      </c>
      <c r="I73" s="38">
        <v>24150967.714277904</v>
      </c>
      <c r="J73" s="36">
        <v>24998493.227251865</v>
      </c>
      <c r="K73" s="36">
        <v>25875760.798748683</v>
      </c>
      <c r="L73" s="37">
        <v>26875398.714355815</v>
      </c>
      <c r="M73" s="7">
        <f t="shared" si="5"/>
        <v>44834608.614000008</v>
      </c>
    </row>
    <row r="74" spans="1:13" hidden="1" x14ac:dyDescent="0.35">
      <c r="A74" s="4" t="str">
        <f t="shared" si="6"/>
        <v>1630</v>
      </c>
      <c r="B74" s="4" t="str">
        <f t="shared" si="7"/>
        <v>95</v>
      </c>
      <c r="C74" s="4" t="str">
        <f t="shared" si="8"/>
        <v>63</v>
      </c>
      <c r="D74">
        <v>163095</v>
      </c>
      <c r="E74" s="9" t="s">
        <v>41</v>
      </c>
      <c r="F74" s="24">
        <v>22417304.307000004</v>
      </c>
      <c r="G74" s="22">
        <v>22541143.662307318</v>
      </c>
      <c r="H74" s="13">
        <v>23332175.912916567</v>
      </c>
      <c r="I74" s="12">
        <v>24150967.714277904</v>
      </c>
      <c r="J74" s="22">
        <v>24998493.227251865</v>
      </c>
      <c r="K74" s="22">
        <v>25875760.798748683</v>
      </c>
      <c r="L74" s="13">
        <v>26875398.714355815</v>
      </c>
      <c r="M74" s="7" t="str">
        <f t="shared" si="5"/>
        <v xml:space="preserve"> </v>
      </c>
    </row>
    <row r="75" spans="1:13" x14ac:dyDescent="0.35">
      <c r="A75" s="4" t="str">
        <f t="shared" si="6"/>
        <v>1635</v>
      </c>
      <c r="B75" s="4" t="str">
        <f t="shared" si="7"/>
        <v>00</v>
      </c>
      <c r="C75" s="4" t="str">
        <f t="shared" si="8"/>
        <v>63</v>
      </c>
      <c r="D75">
        <v>163500</v>
      </c>
      <c r="E75" s="34" t="s">
        <v>42</v>
      </c>
      <c r="F75" s="35">
        <v>12707815</v>
      </c>
      <c r="G75" s="36">
        <v>12707815</v>
      </c>
      <c r="H75" s="37">
        <v>13978596.500000002</v>
      </c>
      <c r="I75" s="38">
        <v>15376456.150000004</v>
      </c>
      <c r="J75" s="36">
        <v>16914101.765000004</v>
      </c>
      <c r="K75" s="36">
        <v>18605511.941500008</v>
      </c>
      <c r="L75" s="37">
        <v>18605511.941500008</v>
      </c>
      <c r="M75" s="7">
        <f t="shared" si="5"/>
        <v>12707815</v>
      </c>
    </row>
    <row r="76" spans="1:13" x14ac:dyDescent="0.35">
      <c r="A76" s="4" t="str">
        <f t="shared" si="6"/>
        <v>1640</v>
      </c>
      <c r="B76" s="4" t="str">
        <f t="shared" si="7"/>
        <v>00</v>
      </c>
      <c r="C76" s="4" t="str">
        <f t="shared" si="8"/>
        <v>64</v>
      </c>
      <c r="D76">
        <v>164000</v>
      </c>
      <c r="E76" s="34" t="s">
        <v>43</v>
      </c>
      <c r="F76" s="35">
        <v>25142009.739185505</v>
      </c>
      <c r="G76" s="36">
        <v>25280901.116783418</v>
      </c>
      <c r="H76" s="37">
        <v>26168079.176931243</v>
      </c>
      <c r="I76" s="38">
        <v>27086390.815220587</v>
      </c>
      <c r="J76" s="36">
        <v>28036928.596640881</v>
      </c>
      <c r="K76" s="36">
        <v>29020823.427365795</v>
      </c>
      <c r="L76" s="37">
        <v>30141962.073907051</v>
      </c>
      <c r="M76" s="7">
        <f t="shared" si="5"/>
        <v>50284019.478371009</v>
      </c>
    </row>
    <row r="77" spans="1:13" hidden="1" x14ac:dyDescent="0.35">
      <c r="A77" s="4" t="str">
        <f t="shared" si="6"/>
        <v>1640</v>
      </c>
      <c r="B77" s="4" t="str">
        <f t="shared" si="7"/>
        <v>10</v>
      </c>
      <c r="C77" s="4" t="str">
        <f t="shared" si="8"/>
        <v>64</v>
      </c>
      <c r="D77">
        <v>164010</v>
      </c>
      <c r="E77" s="9" t="s">
        <v>44</v>
      </c>
      <c r="F77" s="24">
        <v>25142009.739185505</v>
      </c>
      <c r="G77" s="22">
        <v>25280901.116783418</v>
      </c>
      <c r="H77" s="13">
        <v>26168079.176931243</v>
      </c>
      <c r="I77" s="12">
        <v>27086390.815220587</v>
      </c>
      <c r="J77" s="22">
        <v>28036928.596640881</v>
      </c>
      <c r="K77" s="22">
        <v>29020823.427365795</v>
      </c>
      <c r="L77" s="13">
        <v>30141962.073907051</v>
      </c>
      <c r="M77" s="7" t="str">
        <f t="shared" si="5"/>
        <v xml:space="preserve"> </v>
      </c>
    </row>
    <row r="78" spans="1:13" x14ac:dyDescent="0.35">
      <c r="A78" s="4" t="str">
        <f t="shared" si="6"/>
        <v>1650</v>
      </c>
      <c r="B78" s="4" t="str">
        <f t="shared" si="7"/>
        <v>00</v>
      </c>
      <c r="C78" s="4" t="str">
        <f t="shared" si="8"/>
        <v>65</v>
      </c>
      <c r="D78">
        <v>165000</v>
      </c>
      <c r="E78" s="34" t="s">
        <v>45</v>
      </c>
      <c r="F78" s="35">
        <v>240559348.49943638</v>
      </c>
      <c r="G78" s="36">
        <v>45799407.91048748</v>
      </c>
      <c r="H78" s="37">
        <v>221636851.22122502</v>
      </c>
      <c r="I78" s="38">
        <v>687236068.59069371</v>
      </c>
      <c r="J78" s="36">
        <v>50792284.793293938</v>
      </c>
      <c r="K78" s="36">
        <v>52574729.196095489</v>
      </c>
      <c r="L78" s="37">
        <v>54605807.359012187</v>
      </c>
      <c r="M78" s="7">
        <f t="shared" si="5"/>
        <v>481118696.99887276</v>
      </c>
    </row>
    <row r="79" spans="1:13" hidden="1" x14ac:dyDescent="0.35">
      <c r="A79" s="4" t="str">
        <f t="shared" si="6"/>
        <v>1650</v>
      </c>
      <c r="B79" s="4" t="str">
        <f t="shared" si="7"/>
        <v>05</v>
      </c>
      <c r="C79" s="4" t="str">
        <f t="shared" si="8"/>
        <v>65</v>
      </c>
      <c r="D79">
        <v>165005</v>
      </c>
      <c r="E79" s="9" t="s">
        <v>46</v>
      </c>
      <c r="F79" s="24">
        <v>45547789.393075004</v>
      </c>
      <c r="G79" s="22">
        <v>45799407.91048748</v>
      </c>
      <c r="H79" s="13">
        <v>47406638.193864122</v>
      </c>
      <c r="I79" s="12">
        <v>49070270.716956429</v>
      </c>
      <c r="J79" s="22">
        <v>50792284.793293938</v>
      </c>
      <c r="K79" s="22">
        <v>52574729.196095489</v>
      </c>
      <c r="L79" s="13">
        <v>54605807.359012187</v>
      </c>
      <c r="M79" s="7" t="str">
        <f t="shared" si="5"/>
        <v xml:space="preserve"> </v>
      </c>
    </row>
    <row r="80" spans="1:13" hidden="1" x14ac:dyDescent="0.35">
      <c r="A80" s="4" t="str">
        <f t="shared" si="6"/>
        <v>1650</v>
      </c>
      <c r="B80" s="4" t="str">
        <f t="shared" si="7"/>
        <v>95</v>
      </c>
      <c r="C80" s="4" t="str">
        <f t="shared" si="8"/>
        <v>65</v>
      </c>
      <c r="D80">
        <v>165095</v>
      </c>
      <c r="E80" s="9" t="s">
        <v>41</v>
      </c>
      <c r="F80" s="24">
        <v>195011559.10636139</v>
      </c>
      <c r="G80" s="22">
        <v>0</v>
      </c>
      <c r="H80" s="13">
        <v>174230213.02736092</v>
      </c>
      <c r="I80" s="12">
        <v>638165797.87373734</v>
      </c>
      <c r="J80" s="22">
        <v>0</v>
      </c>
      <c r="K80" s="22">
        <v>0</v>
      </c>
      <c r="L80" s="13">
        <v>0</v>
      </c>
      <c r="M80" s="7" t="str">
        <f t="shared" si="5"/>
        <v xml:space="preserve"> </v>
      </c>
    </row>
    <row r="81" spans="1:13" x14ac:dyDescent="0.35">
      <c r="A81" s="4" t="str">
        <f t="shared" si="6"/>
        <v>1660</v>
      </c>
      <c r="B81" s="4" t="str">
        <f t="shared" si="7"/>
        <v>00</v>
      </c>
      <c r="C81" s="4" t="str">
        <f t="shared" si="8"/>
        <v>66</v>
      </c>
      <c r="D81">
        <v>166000</v>
      </c>
      <c r="E81" s="34" t="s">
        <v>47</v>
      </c>
      <c r="F81" s="35">
        <v>1415604670.9840958</v>
      </c>
      <c r="G81" s="36">
        <v>1215690875.4789801</v>
      </c>
      <c r="H81" s="37">
        <v>9786765.6745582838</v>
      </c>
      <c r="I81" s="38">
        <v>16811472.957127474</v>
      </c>
      <c r="J81" s="36">
        <v>17401434.916846957</v>
      </c>
      <c r="K81" s="36">
        <v>18012100.304207999</v>
      </c>
      <c r="L81" s="37">
        <v>18707947.608712211</v>
      </c>
      <c r="M81" s="7">
        <f t="shared" si="5"/>
        <v>2831209341.9681916</v>
      </c>
    </row>
    <row r="82" spans="1:13" hidden="1" x14ac:dyDescent="0.35">
      <c r="A82" s="4" t="str">
        <f t="shared" si="6"/>
        <v>1660</v>
      </c>
      <c r="B82" s="4" t="str">
        <f t="shared" si="7"/>
        <v>05</v>
      </c>
      <c r="C82" s="4" t="str">
        <f t="shared" si="8"/>
        <v>66</v>
      </c>
      <c r="D82">
        <v>166005</v>
      </c>
      <c r="E82" s="9" t="s">
        <v>48</v>
      </c>
      <c r="F82" s="24">
        <v>1400000000</v>
      </c>
      <c r="G82" s="22">
        <v>1200000000</v>
      </c>
      <c r="H82" s="13">
        <v>0</v>
      </c>
      <c r="I82" s="12">
        <v>0</v>
      </c>
      <c r="J82" s="22">
        <v>0</v>
      </c>
      <c r="K82" s="22">
        <v>0</v>
      </c>
      <c r="L82" s="13">
        <v>0</v>
      </c>
      <c r="M82" s="7" t="str">
        <f t="shared" si="5"/>
        <v xml:space="preserve"> </v>
      </c>
    </row>
    <row r="83" spans="1:13" hidden="1" x14ac:dyDescent="0.35">
      <c r="A83" s="4" t="str">
        <f t="shared" si="6"/>
        <v>1660</v>
      </c>
      <c r="B83" s="4" t="str">
        <f t="shared" si="7"/>
        <v>35</v>
      </c>
      <c r="C83" s="4" t="str">
        <f t="shared" si="8"/>
        <v>66</v>
      </c>
      <c r="D83">
        <v>166035</v>
      </c>
      <c r="E83" s="9" t="s">
        <v>49</v>
      </c>
      <c r="F83" s="24">
        <v>15604670.984095834</v>
      </c>
      <c r="G83" s="22">
        <v>15690875.478980159</v>
      </c>
      <c r="H83" s="13">
        <v>16241512.515419539</v>
      </c>
      <c r="I83" s="12">
        <v>16811472.957127474</v>
      </c>
      <c r="J83" s="22">
        <v>17401434.916846957</v>
      </c>
      <c r="K83" s="22">
        <v>18012100.304207999</v>
      </c>
      <c r="L83" s="13">
        <v>18707947.608712211</v>
      </c>
      <c r="M83" s="7" t="str">
        <f t="shared" si="5"/>
        <v xml:space="preserve"> </v>
      </c>
    </row>
    <row r="84" spans="1:13" hidden="1" x14ac:dyDescent="0.35">
      <c r="A84" s="4" t="str">
        <f t="shared" si="6"/>
        <v>1660</v>
      </c>
      <c r="B84" s="4" t="str">
        <f t="shared" si="7"/>
        <v>99</v>
      </c>
      <c r="C84" s="4" t="str">
        <f t="shared" si="8"/>
        <v>66</v>
      </c>
      <c r="D84">
        <v>166099</v>
      </c>
      <c r="E84" s="9" t="s">
        <v>50</v>
      </c>
      <c r="F84" s="24">
        <v>0</v>
      </c>
      <c r="G84" s="22">
        <v>0</v>
      </c>
      <c r="H84" s="13">
        <v>-6454746.8408612553</v>
      </c>
      <c r="I84" s="12">
        <v>0</v>
      </c>
      <c r="J84" s="22">
        <v>0</v>
      </c>
      <c r="K84" s="22">
        <v>0</v>
      </c>
      <c r="L84" s="13">
        <v>0</v>
      </c>
      <c r="M84" s="7" t="str">
        <f t="shared" si="5"/>
        <v xml:space="preserve"> </v>
      </c>
    </row>
    <row r="85" spans="1:13" x14ac:dyDescent="0.35">
      <c r="A85" s="4" t="str">
        <f t="shared" si="6"/>
        <v>1700</v>
      </c>
      <c r="B85" s="4" t="str">
        <f t="shared" si="7"/>
        <v>00</v>
      </c>
      <c r="C85" s="4" t="str">
        <f t="shared" si="8"/>
        <v>70</v>
      </c>
      <c r="D85">
        <v>170000</v>
      </c>
      <c r="E85" s="34" t="s">
        <v>51</v>
      </c>
      <c r="F85" s="35">
        <v>3888140850.9933333</v>
      </c>
      <c r="G85" s="36">
        <v>3879608694.1599998</v>
      </c>
      <c r="H85" s="37">
        <v>3828415753.1599998</v>
      </c>
      <c r="I85" s="38">
        <v>3777222812.1599998</v>
      </c>
      <c r="J85" s="36">
        <v>3726029871.1599998</v>
      </c>
      <c r="K85" s="36">
        <v>3674836930.1600003</v>
      </c>
      <c r="L85" s="37">
        <v>3623643989.1600008</v>
      </c>
      <c r="M85" s="7">
        <f t="shared" si="5"/>
        <v>3888140850.9933333</v>
      </c>
    </row>
    <row r="86" spans="1:13" x14ac:dyDescent="0.35">
      <c r="A86" s="4" t="str">
        <f t="shared" si="6"/>
        <v>1705</v>
      </c>
      <c r="B86" s="4" t="str">
        <f t="shared" si="7"/>
        <v>00</v>
      </c>
      <c r="C86" s="4" t="str">
        <f t="shared" si="8"/>
        <v>70</v>
      </c>
      <c r="D86">
        <v>170500</v>
      </c>
      <c r="E86" s="34" t="s">
        <v>52</v>
      </c>
      <c r="F86" s="35">
        <v>1579518156.3433332</v>
      </c>
      <c r="G86" s="36">
        <v>1570985999.51</v>
      </c>
      <c r="H86" s="37">
        <v>1519793058.5099998</v>
      </c>
      <c r="I86" s="38">
        <v>1468600117.5099995</v>
      </c>
      <c r="J86" s="36">
        <v>1417407176.5099998</v>
      </c>
      <c r="K86" s="36">
        <v>1366214235.5100002</v>
      </c>
      <c r="L86" s="37">
        <v>1315021294.5100007</v>
      </c>
      <c r="M86" s="7">
        <f t="shared" si="5"/>
        <v>3159036312.6866665</v>
      </c>
    </row>
    <row r="87" spans="1:13" hidden="1" x14ac:dyDescent="0.35">
      <c r="A87" s="4" t="str">
        <f t="shared" si="6"/>
        <v>1705</v>
      </c>
      <c r="B87" s="4" t="str">
        <f t="shared" si="7"/>
        <v>02</v>
      </c>
      <c r="C87" s="4" t="str">
        <f t="shared" si="8"/>
        <v>70</v>
      </c>
      <c r="D87">
        <v>170502</v>
      </c>
      <c r="E87" s="9" t="s">
        <v>53</v>
      </c>
      <c r="F87" s="24">
        <v>198729395</v>
      </c>
      <c r="G87" s="22">
        <v>198729395</v>
      </c>
      <c r="H87" s="13">
        <v>198729395</v>
      </c>
      <c r="I87" s="12">
        <v>198729395</v>
      </c>
      <c r="J87" s="22">
        <v>198729395</v>
      </c>
      <c r="K87" s="22">
        <v>198729395</v>
      </c>
      <c r="L87" s="13">
        <v>198729395</v>
      </c>
      <c r="M87" s="7" t="str">
        <f t="shared" si="5"/>
        <v xml:space="preserve"> </v>
      </c>
    </row>
    <row r="88" spans="1:13" hidden="1" x14ac:dyDescent="0.35">
      <c r="A88" s="4" t="str">
        <f t="shared" si="6"/>
        <v>1705</v>
      </c>
      <c r="B88" s="4" t="str">
        <f t="shared" si="7"/>
        <v>04</v>
      </c>
      <c r="C88" s="4" t="str">
        <f t="shared" si="8"/>
        <v>70</v>
      </c>
      <c r="D88">
        <v>170504</v>
      </c>
      <c r="E88" s="9" t="s">
        <v>54</v>
      </c>
      <c r="F88" s="24">
        <v>1502509743</v>
      </c>
      <c r="G88" s="22">
        <v>1502509743</v>
      </c>
      <c r="H88" s="13">
        <v>1502509743</v>
      </c>
      <c r="I88" s="12">
        <v>1502509743</v>
      </c>
      <c r="J88" s="22">
        <v>1502509743</v>
      </c>
      <c r="K88" s="22">
        <v>1502509743</v>
      </c>
      <c r="L88" s="13">
        <v>1502509743</v>
      </c>
      <c r="M88" s="7" t="str">
        <f t="shared" si="5"/>
        <v xml:space="preserve"> </v>
      </c>
    </row>
    <row r="89" spans="1:13" hidden="1" x14ac:dyDescent="0.35">
      <c r="A89" s="4" t="str">
        <f t="shared" si="6"/>
        <v>1705</v>
      </c>
      <c r="B89" s="4" t="str">
        <f t="shared" si="7"/>
        <v>05</v>
      </c>
      <c r="C89" s="4" t="str">
        <f t="shared" si="8"/>
        <v>70</v>
      </c>
      <c r="D89">
        <v>170505</v>
      </c>
      <c r="E89" s="9" t="s">
        <v>55</v>
      </c>
      <c r="F89" s="24">
        <v>67949951.719999999</v>
      </c>
      <c r="G89" s="22">
        <v>67949951.719999999</v>
      </c>
      <c r="H89" s="13">
        <v>67949951.719999999</v>
      </c>
      <c r="I89" s="12">
        <v>67949951.719999999</v>
      </c>
      <c r="J89" s="22">
        <v>67949951.719999999</v>
      </c>
      <c r="K89" s="22">
        <v>67949951.719999999</v>
      </c>
      <c r="L89" s="13">
        <v>67949951.719999999</v>
      </c>
      <c r="M89" s="7" t="str">
        <f t="shared" si="5"/>
        <v xml:space="preserve"> </v>
      </c>
    </row>
    <row r="90" spans="1:13" hidden="1" x14ac:dyDescent="0.35">
      <c r="A90" s="4" t="str">
        <f t="shared" si="6"/>
        <v>1705</v>
      </c>
      <c r="B90" s="4" t="str">
        <f t="shared" si="7"/>
        <v>20</v>
      </c>
      <c r="C90" s="4" t="str">
        <f t="shared" si="8"/>
        <v>70</v>
      </c>
      <c r="D90">
        <v>170520</v>
      </c>
      <c r="E90" s="9" t="s">
        <v>56</v>
      </c>
      <c r="F90" s="24">
        <v>221438775.46000001</v>
      </c>
      <c r="G90" s="22">
        <v>221438775.46000001</v>
      </c>
      <c r="H90" s="13">
        <v>221438775.46000001</v>
      </c>
      <c r="I90" s="12">
        <v>221438775.46000001</v>
      </c>
      <c r="J90" s="22">
        <v>221438775.46000001</v>
      </c>
      <c r="K90" s="22">
        <v>221438775.46000001</v>
      </c>
      <c r="L90" s="13">
        <v>221438775.46000001</v>
      </c>
      <c r="M90" s="7" t="str">
        <f t="shared" si="5"/>
        <v xml:space="preserve"> </v>
      </c>
    </row>
    <row r="91" spans="1:13" hidden="1" x14ac:dyDescent="0.35">
      <c r="A91" s="4" t="str">
        <f t="shared" si="6"/>
        <v>1705</v>
      </c>
      <c r="B91" s="4" t="str">
        <f t="shared" si="7"/>
        <v>95</v>
      </c>
      <c r="C91" s="4" t="str">
        <f t="shared" si="8"/>
        <v>70</v>
      </c>
      <c r="D91">
        <v>170595</v>
      </c>
      <c r="E91" s="9" t="s">
        <v>57</v>
      </c>
      <c r="F91" s="24">
        <v>-411109708.8366667</v>
      </c>
      <c r="G91" s="22">
        <v>-419641865.67000008</v>
      </c>
      <c r="H91" s="13">
        <v>-470834806.67000031</v>
      </c>
      <c r="I91" s="12">
        <v>-522027747.67000055</v>
      </c>
      <c r="J91" s="22">
        <v>-573220688.67000031</v>
      </c>
      <c r="K91" s="22">
        <v>-624413629.66999984</v>
      </c>
      <c r="L91" s="13">
        <v>-675606570.66999936</v>
      </c>
      <c r="M91" s="7" t="str">
        <f t="shared" si="5"/>
        <v xml:space="preserve"> </v>
      </c>
    </row>
    <row r="92" spans="1:13" x14ac:dyDescent="0.35">
      <c r="A92" s="4" t="str">
        <f t="shared" si="6"/>
        <v>1715</v>
      </c>
      <c r="B92" s="4" t="str">
        <f t="shared" si="7"/>
        <v>00</v>
      </c>
      <c r="C92" s="4" t="str">
        <f t="shared" si="8"/>
        <v>71</v>
      </c>
      <c r="D92">
        <v>171500</v>
      </c>
      <c r="E92" s="34" t="s">
        <v>98</v>
      </c>
      <c r="F92" s="35">
        <v>2308622694.6500001</v>
      </c>
      <c r="G92" s="36">
        <v>2308622694.6500001</v>
      </c>
      <c r="H92" s="37">
        <v>2308622694.6500001</v>
      </c>
      <c r="I92" s="38">
        <v>2308622694.6500001</v>
      </c>
      <c r="J92" s="36">
        <v>2308622694.6500001</v>
      </c>
      <c r="K92" s="36">
        <v>2308622694.6500001</v>
      </c>
      <c r="L92" s="37">
        <v>2308622694.6500001</v>
      </c>
      <c r="M92" s="7">
        <f t="shared" si="5"/>
        <v>2308622694.6500001</v>
      </c>
    </row>
    <row r="93" spans="1:13" x14ac:dyDescent="0.35">
      <c r="A93" s="4" t="str">
        <f t="shared" si="6"/>
        <v>1900</v>
      </c>
      <c r="B93" s="4" t="str">
        <f t="shared" si="7"/>
        <v>00</v>
      </c>
      <c r="C93" s="4" t="str">
        <f t="shared" si="8"/>
        <v>90</v>
      </c>
      <c r="D93">
        <v>190000</v>
      </c>
      <c r="E93" s="34" t="s">
        <v>58</v>
      </c>
      <c r="F93" s="35">
        <v>12056013.397563335</v>
      </c>
      <c r="G93" s="36">
        <v>11725221.66138811</v>
      </c>
      <c r="H93" s="37">
        <v>11425796.688414007</v>
      </c>
      <c r="I93" s="38">
        <v>19337580.438449018</v>
      </c>
      <c r="J93" s="36">
        <v>28988932.815793917</v>
      </c>
      <c r="K93" s="36">
        <v>40762334.395562284</v>
      </c>
      <c r="L93" s="37">
        <v>55124362.113334611</v>
      </c>
      <c r="M93" s="7">
        <f t="shared" si="5"/>
        <v>12056013.397563335</v>
      </c>
    </row>
    <row r="94" spans="1:13" x14ac:dyDescent="0.35">
      <c r="A94" s="4" t="str">
        <f t="shared" si="6"/>
        <v>1910</v>
      </c>
      <c r="B94" s="4" t="str">
        <f t="shared" si="7"/>
        <v>00</v>
      </c>
      <c r="C94" s="4" t="str">
        <f t="shared" si="8"/>
        <v>91</v>
      </c>
      <c r="D94">
        <v>191000</v>
      </c>
      <c r="E94" s="34" t="s">
        <v>59</v>
      </c>
      <c r="F94" s="35">
        <v>12056013.397563335</v>
      </c>
      <c r="G94" s="36">
        <v>11725221.66138811</v>
      </c>
      <c r="H94" s="37">
        <v>11425796.688414007</v>
      </c>
      <c r="I94" s="38">
        <v>19337580.438449018</v>
      </c>
      <c r="J94" s="36">
        <v>28988932.815793917</v>
      </c>
      <c r="K94" s="36">
        <v>40762334.395562284</v>
      </c>
      <c r="L94" s="37">
        <v>55124362.113334611</v>
      </c>
      <c r="M94" s="7">
        <f t="shared" si="5"/>
        <v>24112026.795126669</v>
      </c>
    </row>
    <row r="95" spans="1:13" hidden="1" x14ac:dyDescent="0.35">
      <c r="A95" s="4" t="str">
        <f t="shared" si="6"/>
        <v>1910</v>
      </c>
      <c r="B95" s="4" t="str">
        <f t="shared" si="7"/>
        <v>25</v>
      </c>
      <c r="C95" s="4" t="str">
        <f t="shared" si="8"/>
        <v>91</v>
      </c>
      <c r="D95">
        <v>191025</v>
      </c>
      <c r="E95" s="9" t="s">
        <v>60</v>
      </c>
      <c r="F95" s="24">
        <v>33369940.257563334</v>
      </c>
      <c r="G95" s="22">
        <v>33431146.52138811</v>
      </c>
      <c r="H95" s="13">
        <v>35983709.548414007</v>
      </c>
      <c r="I95" s="12">
        <v>43895481.298449017</v>
      </c>
      <c r="J95" s="22">
        <v>53546821.675793916</v>
      </c>
      <c r="K95" s="22">
        <v>65320211.255562283</v>
      </c>
      <c r="L95" s="13">
        <v>79682226.97333461</v>
      </c>
      <c r="M95" s="7" t="str">
        <f t="shared" si="5"/>
        <v xml:space="preserve"> </v>
      </c>
    </row>
    <row r="96" spans="1:13" hidden="1" x14ac:dyDescent="0.35">
      <c r="A96" s="4" t="str">
        <f t="shared" si="6"/>
        <v>1910</v>
      </c>
      <c r="B96" s="4" t="str">
        <f t="shared" si="7"/>
        <v>99</v>
      </c>
      <c r="C96" s="4" t="str">
        <f t="shared" si="8"/>
        <v>91</v>
      </c>
      <c r="D96">
        <v>191099</v>
      </c>
      <c r="E96" s="9" t="s">
        <v>61</v>
      </c>
      <c r="F96" s="24">
        <v>-21313926.859999999</v>
      </c>
      <c r="G96" s="22">
        <v>-21705924.859999999</v>
      </c>
      <c r="H96" s="13">
        <v>-24557912.859999999</v>
      </c>
      <c r="I96" s="12">
        <v>-24557900.859999999</v>
      </c>
      <c r="J96" s="22">
        <v>-24557888.859999999</v>
      </c>
      <c r="K96" s="22">
        <v>-24557876.859999999</v>
      </c>
      <c r="L96" s="13">
        <v>-24557864.859999999</v>
      </c>
      <c r="M96" s="7" t="str">
        <f t="shared" si="5"/>
        <v xml:space="preserve"> </v>
      </c>
    </row>
    <row r="97" spans="1:13" x14ac:dyDescent="0.35">
      <c r="A97" s="4" t="str">
        <f t="shared" si="6"/>
        <v>2000</v>
      </c>
      <c r="B97" s="4" t="str">
        <f t="shared" si="7"/>
        <v>00</v>
      </c>
      <c r="C97" s="4" t="str">
        <f t="shared" si="8"/>
        <v>00</v>
      </c>
      <c r="D97" s="4">
        <v>200000</v>
      </c>
      <c r="E97" s="29" t="s">
        <v>62</v>
      </c>
      <c r="F97" s="30">
        <v>1868094842.0731514</v>
      </c>
      <c r="G97" s="31">
        <v>1912133174.2691557</v>
      </c>
      <c r="H97" s="32">
        <v>3742218456.0937233</v>
      </c>
      <c r="I97" s="33">
        <v>5725825997.8504019</v>
      </c>
      <c r="J97" s="31">
        <v>8615325256.8813229</v>
      </c>
      <c r="K97" s="31">
        <v>8386614131.8882542</v>
      </c>
      <c r="L97" s="32">
        <v>9252309493.3989124</v>
      </c>
      <c r="M97" s="6">
        <f t="shared" si="5"/>
        <v>1868094842.0731514</v>
      </c>
    </row>
    <row r="98" spans="1:13" x14ac:dyDescent="0.35">
      <c r="A98" s="4" t="str">
        <f t="shared" si="6"/>
        <v>2100</v>
      </c>
      <c r="B98" s="4" t="str">
        <f t="shared" si="7"/>
        <v>00</v>
      </c>
      <c r="C98" s="4" t="str">
        <f t="shared" si="8"/>
        <v>10</v>
      </c>
      <c r="D98">
        <v>210000</v>
      </c>
      <c r="E98" s="34" t="s">
        <v>63</v>
      </c>
      <c r="F98" s="35">
        <v>905648547.55331814</v>
      </c>
      <c r="G98" s="36">
        <v>927954655.75269306</v>
      </c>
      <c r="H98" s="37">
        <v>2821205109.142045</v>
      </c>
      <c r="I98" s="38">
        <v>5394320648.6302395</v>
      </c>
      <c r="J98" s="36">
        <v>8242413697.73806</v>
      </c>
      <c r="K98" s="36">
        <v>8235600641.6492538</v>
      </c>
      <c r="L98" s="37">
        <v>8745202995.4508114</v>
      </c>
      <c r="M98" s="7">
        <f t="shared" si="5"/>
        <v>905648547.55331814</v>
      </c>
    </row>
    <row r="99" spans="1:13" x14ac:dyDescent="0.35">
      <c r="A99" s="4" t="str">
        <f t="shared" si="6"/>
        <v>2105</v>
      </c>
      <c r="B99" s="4" t="str">
        <f t="shared" si="7"/>
        <v>00</v>
      </c>
      <c r="C99" s="4" t="str">
        <f t="shared" si="8"/>
        <v>10</v>
      </c>
      <c r="D99">
        <v>210500</v>
      </c>
      <c r="E99" s="34" t="s">
        <v>64</v>
      </c>
      <c r="F99" s="35">
        <v>0</v>
      </c>
      <c r="G99" s="36">
        <v>0</v>
      </c>
      <c r="H99" s="37">
        <v>46094453.268480003</v>
      </c>
      <c r="I99" s="38">
        <v>60867545.950909197</v>
      </c>
      <c r="J99" s="36">
        <v>68727080.206697792</v>
      </c>
      <c r="K99" s="36">
        <v>71841662.200828284</v>
      </c>
      <c r="L99" s="37">
        <v>73477587.628123462</v>
      </c>
      <c r="M99" s="7">
        <f t="shared" si="5"/>
        <v>0</v>
      </c>
    </row>
    <row r="100" spans="1:13" x14ac:dyDescent="0.35">
      <c r="A100" s="4" t="str">
        <f t="shared" si="6"/>
        <v>2110</v>
      </c>
      <c r="B100" s="4" t="str">
        <f t="shared" si="7"/>
        <v>00</v>
      </c>
      <c r="C100" s="4" t="str">
        <f t="shared" si="8"/>
        <v>11</v>
      </c>
      <c r="D100">
        <v>211000</v>
      </c>
      <c r="E100" s="34" t="s">
        <v>65</v>
      </c>
      <c r="F100" s="35">
        <v>0</v>
      </c>
      <c r="G100" s="36">
        <v>0</v>
      </c>
      <c r="H100" s="37">
        <v>1587064334.8594196</v>
      </c>
      <c r="I100" s="38">
        <v>3812813922.3039308</v>
      </c>
      <c r="J100" s="36">
        <v>6293975875.9779673</v>
      </c>
      <c r="K100" s="36">
        <v>5900486998.3114414</v>
      </c>
      <c r="L100" s="37">
        <v>6025687924.0394592</v>
      </c>
      <c r="M100" s="7">
        <f t="shared" ref="M100:M128" si="9">++IF(B100&lt;&gt;"00"," ",SUMIFS(F:F,A:A,A100))</f>
        <v>0</v>
      </c>
    </row>
    <row r="101" spans="1:13" x14ac:dyDescent="0.35">
      <c r="A101" s="4" t="str">
        <f t="shared" si="6"/>
        <v>2125</v>
      </c>
      <c r="B101" s="4" t="str">
        <f t="shared" si="7"/>
        <v>00</v>
      </c>
      <c r="C101" s="4" t="str">
        <f t="shared" si="8"/>
        <v>12</v>
      </c>
      <c r="D101">
        <v>212500</v>
      </c>
      <c r="E101" s="34" t="s">
        <v>66</v>
      </c>
      <c r="F101" s="35">
        <v>0</v>
      </c>
      <c r="G101" s="36">
        <v>0</v>
      </c>
      <c r="H101" s="37">
        <v>111893235.3344512</v>
      </c>
      <c r="I101" s="38">
        <v>316590929.88162935</v>
      </c>
      <c r="J101" s="36">
        <v>519847944.43270046</v>
      </c>
      <c r="K101" s="36">
        <v>690851758.96512723</v>
      </c>
      <c r="L101" s="37">
        <v>864779273.11484945</v>
      </c>
      <c r="M101" s="7">
        <f t="shared" si="9"/>
        <v>0</v>
      </c>
    </row>
    <row r="102" spans="1:13" x14ac:dyDescent="0.35">
      <c r="A102" s="4" t="str">
        <f t="shared" si="6"/>
        <v>2130</v>
      </c>
      <c r="B102" s="4" t="str">
        <f t="shared" si="7"/>
        <v>00</v>
      </c>
      <c r="C102" s="4" t="str">
        <f t="shared" si="8"/>
        <v>13</v>
      </c>
      <c r="D102">
        <v>213000</v>
      </c>
      <c r="E102" s="34" t="s">
        <v>67</v>
      </c>
      <c r="F102" s="35">
        <v>905648547.55331814</v>
      </c>
      <c r="G102" s="36">
        <v>927954655.75269306</v>
      </c>
      <c r="H102" s="37">
        <v>1076153085.6796944</v>
      </c>
      <c r="I102" s="38">
        <v>1204048250.4937699</v>
      </c>
      <c r="J102" s="36">
        <v>1359862797.1206956</v>
      </c>
      <c r="K102" s="36">
        <v>1572420222.1718569</v>
      </c>
      <c r="L102" s="37">
        <v>1781258210.66838</v>
      </c>
      <c r="M102" s="7">
        <f t="shared" si="9"/>
        <v>905648547.55331814</v>
      </c>
    </row>
    <row r="103" spans="1:13" x14ac:dyDescent="0.35">
      <c r="A103" s="4" t="str">
        <f t="shared" si="6"/>
        <v>2300</v>
      </c>
      <c r="B103" s="4" t="str">
        <f t="shared" si="7"/>
        <v>00</v>
      </c>
      <c r="C103" s="4" t="str">
        <f t="shared" si="8"/>
        <v>30</v>
      </c>
      <c r="D103">
        <v>230000</v>
      </c>
      <c r="E103" s="34" t="s">
        <v>68</v>
      </c>
      <c r="F103" s="35">
        <v>580324073.54166663</v>
      </c>
      <c r="G103" s="36">
        <v>529861110.62499994</v>
      </c>
      <c r="H103" s="37">
        <v>227083333.12500012</v>
      </c>
      <c r="I103" s="38">
        <v>1.1175870895385742E-7</v>
      </c>
      <c r="J103" s="36">
        <v>1.1175870895385742E-7</v>
      </c>
      <c r="K103" s="36">
        <v>1.1175870895385742E-7</v>
      </c>
      <c r="L103" s="37">
        <v>0</v>
      </c>
      <c r="M103" s="7">
        <f t="shared" si="9"/>
        <v>580324073.54166663</v>
      </c>
    </row>
    <row r="104" spans="1:13" x14ac:dyDescent="0.35">
      <c r="A104" s="4" t="str">
        <f t="shared" si="6"/>
        <v>2400</v>
      </c>
      <c r="B104" s="4" t="str">
        <f t="shared" si="7"/>
        <v>00</v>
      </c>
      <c r="C104" s="4" t="str">
        <f t="shared" si="8"/>
        <v>40</v>
      </c>
      <c r="D104">
        <v>240000</v>
      </c>
      <c r="E104" s="34" t="s">
        <v>69</v>
      </c>
      <c r="F104" s="35">
        <v>78800647.9067</v>
      </c>
      <c r="G104" s="36">
        <v>79063535.623744294</v>
      </c>
      <c r="H104" s="37">
        <v>80123886.025546402</v>
      </c>
      <c r="I104" s="38">
        <v>80123886.025546402</v>
      </c>
      <c r="J104" s="36">
        <v>80123886.025546402</v>
      </c>
      <c r="K104" s="36">
        <v>80123886.025546402</v>
      </c>
      <c r="L104" s="37">
        <v>80123886.025546402</v>
      </c>
      <c r="M104" s="7">
        <f t="shared" si="9"/>
        <v>78800647.9067</v>
      </c>
    </row>
    <row r="105" spans="1:13" x14ac:dyDescent="0.35">
      <c r="A105" s="4" t="str">
        <f t="shared" si="6"/>
        <v>2440</v>
      </c>
      <c r="B105" s="4" t="str">
        <f t="shared" si="7"/>
        <v>00</v>
      </c>
      <c r="C105" s="4" t="str">
        <f t="shared" si="8"/>
        <v>44</v>
      </c>
      <c r="D105">
        <v>244000</v>
      </c>
      <c r="E105" s="34" t="s">
        <v>70</v>
      </c>
      <c r="F105" s="35">
        <v>0</v>
      </c>
      <c r="G105" s="36">
        <v>74680499.859958649</v>
      </c>
      <c r="H105" s="37">
        <v>0</v>
      </c>
      <c r="I105" s="38">
        <v>0</v>
      </c>
      <c r="J105" s="36">
        <v>0</v>
      </c>
      <c r="K105" s="36">
        <v>0</v>
      </c>
      <c r="L105" s="37">
        <v>0</v>
      </c>
      <c r="M105" s="7">
        <f t="shared" si="9"/>
        <v>0</v>
      </c>
    </row>
    <row r="106" spans="1:13" hidden="1" x14ac:dyDescent="0.35">
      <c r="A106" s="4" t="str">
        <f t="shared" si="6"/>
        <v>2440</v>
      </c>
      <c r="B106" s="4" t="str">
        <f t="shared" si="7"/>
        <v>95</v>
      </c>
      <c r="C106" s="4" t="str">
        <f t="shared" si="8"/>
        <v>44</v>
      </c>
      <c r="D106">
        <v>244095</v>
      </c>
      <c r="E106" s="9" t="s">
        <v>41</v>
      </c>
      <c r="F106" s="24">
        <v>0</v>
      </c>
      <c r="G106" s="22">
        <v>74680499.859958649</v>
      </c>
      <c r="H106" s="13">
        <v>0</v>
      </c>
      <c r="I106" s="12">
        <v>0</v>
      </c>
      <c r="J106" s="22">
        <v>0</v>
      </c>
      <c r="K106" s="22">
        <v>0</v>
      </c>
      <c r="L106" s="13">
        <v>0</v>
      </c>
      <c r="M106" s="7" t="str">
        <f t="shared" si="9"/>
        <v xml:space="preserve"> </v>
      </c>
    </row>
    <row r="107" spans="1:13" x14ac:dyDescent="0.35">
      <c r="A107" s="4" t="str">
        <f t="shared" si="6"/>
        <v>2600</v>
      </c>
      <c r="B107" s="4" t="str">
        <f t="shared" si="7"/>
        <v>00</v>
      </c>
      <c r="C107" s="4" t="str">
        <f t="shared" si="8"/>
        <v>60</v>
      </c>
      <c r="D107">
        <v>260000</v>
      </c>
      <c r="E107" s="34" t="s">
        <v>71</v>
      </c>
      <c r="F107" s="35">
        <v>166080397.15666667</v>
      </c>
      <c r="G107" s="36">
        <v>135883961.30999997</v>
      </c>
      <c r="H107" s="37">
        <v>431000881.48261833</v>
      </c>
      <c r="I107" s="38">
        <v>50295692.244251423</v>
      </c>
      <c r="J107" s="36">
        <v>73604182.781818509</v>
      </c>
      <c r="K107" s="36">
        <v>11710061.822762005</v>
      </c>
      <c r="L107" s="37">
        <v>140183521.09635386</v>
      </c>
      <c r="M107" s="7">
        <f t="shared" si="9"/>
        <v>166080397.15666667</v>
      </c>
    </row>
    <row r="108" spans="1:13" x14ac:dyDescent="0.35">
      <c r="A108" s="4" t="str">
        <f t="shared" si="6"/>
        <v>2605</v>
      </c>
      <c r="B108" s="4" t="str">
        <f t="shared" si="7"/>
        <v>00</v>
      </c>
      <c r="C108" s="4" t="str">
        <f t="shared" si="8"/>
        <v>60</v>
      </c>
      <c r="D108">
        <v>260500</v>
      </c>
      <c r="E108" s="34" t="s">
        <v>72</v>
      </c>
      <c r="F108" s="35">
        <v>0</v>
      </c>
      <c r="G108" s="36">
        <v>0</v>
      </c>
      <c r="H108" s="37">
        <v>431000881.48261833</v>
      </c>
      <c r="I108" s="38">
        <v>50295692.244251423</v>
      </c>
      <c r="J108" s="36">
        <v>73604182.781818509</v>
      </c>
      <c r="K108" s="36">
        <v>11710061.822762005</v>
      </c>
      <c r="L108" s="37">
        <v>140183521.09635386</v>
      </c>
      <c r="M108" s="7">
        <f t="shared" si="9"/>
        <v>0</v>
      </c>
    </row>
    <row r="109" spans="1:13" x14ac:dyDescent="0.35">
      <c r="A109" s="4" t="str">
        <f t="shared" si="6"/>
        <v>2700</v>
      </c>
      <c r="B109" s="4" t="str">
        <f t="shared" si="7"/>
        <v>00</v>
      </c>
      <c r="C109" s="4" t="str">
        <f t="shared" si="8"/>
        <v>70</v>
      </c>
      <c r="D109">
        <v>270000</v>
      </c>
      <c r="E109" s="34" t="s">
        <v>73</v>
      </c>
      <c r="F109" s="35">
        <v>137241175.91479999</v>
      </c>
      <c r="G109" s="36">
        <v>239369910.95771864</v>
      </c>
      <c r="H109" s="37">
        <v>182805246.3185136</v>
      </c>
      <c r="I109" s="38">
        <v>201085770.95036495</v>
      </c>
      <c r="J109" s="36">
        <v>219183490.33589777</v>
      </c>
      <c r="K109" s="36">
        <v>59179542.390692413</v>
      </c>
      <c r="L109" s="37">
        <v>286799090.82620043</v>
      </c>
      <c r="M109" s="7">
        <f t="shared" si="9"/>
        <v>137241175.91479999</v>
      </c>
    </row>
    <row r="110" spans="1:13" x14ac:dyDescent="0.35">
      <c r="A110" s="4" t="str">
        <f t="shared" si="6"/>
        <v>2705</v>
      </c>
      <c r="B110" s="4" t="str">
        <f t="shared" si="7"/>
        <v>00</v>
      </c>
      <c r="C110" s="4" t="str">
        <f t="shared" si="8"/>
        <v>70</v>
      </c>
      <c r="D110">
        <v>270500</v>
      </c>
      <c r="E110" s="34" t="s">
        <v>74</v>
      </c>
      <c r="F110" s="35">
        <v>0</v>
      </c>
      <c r="G110" s="36">
        <v>74680499.859958649</v>
      </c>
      <c r="H110" s="37">
        <v>0</v>
      </c>
      <c r="I110" s="38">
        <v>0</v>
      </c>
      <c r="J110" s="36">
        <v>0</v>
      </c>
      <c r="K110" s="36">
        <v>0</v>
      </c>
      <c r="L110" s="37">
        <v>37231705.189113617</v>
      </c>
      <c r="M110" s="7">
        <f t="shared" si="9"/>
        <v>0</v>
      </c>
    </row>
    <row r="111" spans="1:13" x14ac:dyDescent="0.35">
      <c r="A111" s="4" t="str">
        <f t="shared" si="6"/>
        <v>2710</v>
      </c>
      <c r="B111" s="4" t="str">
        <f t="shared" si="7"/>
        <v>00</v>
      </c>
      <c r="C111" s="4" t="str">
        <f t="shared" si="8"/>
        <v>71</v>
      </c>
      <c r="D111">
        <v>271000</v>
      </c>
      <c r="E111" s="34" t="s">
        <v>75</v>
      </c>
      <c r="F111" s="35">
        <v>137241175.91479999</v>
      </c>
      <c r="G111" s="36">
        <v>164689411.09775999</v>
      </c>
      <c r="H111" s="37">
        <v>182805246.3185136</v>
      </c>
      <c r="I111" s="38">
        <v>201085770.95036495</v>
      </c>
      <c r="J111" s="36">
        <v>219183490.33589777</v>
      </c>
      <c r="K111" s="36">
        <v>59179542.390692413</v>
      </c>
      <c r="L111" s="37">
        <v>249567385.63708681</v>
      </c>
      <c r="M111" s="7">
        <f t="shared" si="9"/>
        <v>274482351.82959998</v>
      </c>
    </row>
    <row r="112" spans="1:13" hidden="1" x14ac:dyDescent="0.35">
      <c r="A112" s="4" t="str">
        <f t="shared" si="6"/>
        <v>2710</v>
      </c>
      <c r="B112" s="4" t="str">
        <f t="shared" si="7"/>
        <v>05</v>
      </c>
      <c r="C112" s="4" t="str">
        <f t="shared" si="8"/>
        <v>71</v>
      </c>
      <c r="D112">
        <v>271005</v>
      </c>
      <c r="E112" s="9" t="s">
        <v>76</v>
      </c>
      <c r="F112" s="24">
        <v>137241175.91479999</v>
      </c>
      <c r="G112" s="22">
        <v>164689411.09775999</v>
      </c>
      <c r="H112" s="13">
        <v>182805246.3185136</v>
      </c>
      <c r="I112" s="12">
        <v>201085770.95036495</v>
      </c>
      <c r="J112" s="22">
        <v>219183490.33589777</v>
      </c>
      <c r="K112" s="22">
        <v>59179542.390692413</v>
      </c>
      <c r="L112" s="13">
        <v>249567385.63708681</v>
      </c>
      <c r="M112" s="7" t="str">
        <f t="shared" si="9"/>
        <v xml:space="preserve"> </v>
      </c>
    </row>
    <row r="113" spans="1:13" x14ac:dyDescent="0.35">
      <c r="A113" s="4" t="str">
        <f t="shared" si="6"/>
        <v>3000</v>
      </c>
      <c r="B113" s="4" t="str">
        <f t="shared" si="7"/>
        <v>00</v>
      </c>
      <c r="C113" s="4" t="str">
        <f t="shared" si="8"/>
        <v>00</v>
      </c>
      <c r="D113" s="4">
        <v>300000</v>
      </c>
      <c r="E113" s="29" t="s">
        <v>77</v>
      </c>
      <c r="F113" s="30">
        <v>13870383390.513832</v>
      </c>
      <c r="G113" s="31">
        <v>13970292817.127577</v>
      </c>
      <c r="H113" s="32">
        <v>13038405135.897497</v>
      </c>
      <c r="I113" s="33">
        <v>13225907697.469429</v>
      </c>
      <c r="J113" s="31">
        <v>13851273662.806971</v>
      </c>
      <c r="K113" s="31">
        <v>14620207074.143011</v>
      </c>
      <c r="L113" s="32">
        <v>15934379782.312376</v>
      </c>
      <c r="M113" s="6">
        <f t="shared" si="9"/>
        <v>13870383390.513832</v>
      </c>
    </row>
    <row r="114" spans="1:13" x14ac:dyDescent="0.35">
      <c r="A114" s="4" t="str">
        <f t="shared" si="6"/>
        <v>3100</v>
      </c>
      <c r="B114" s="4" t="str">
        <f t="shared" si="7"/>
        <v>00</v>
      </c>
      <c r="C114" s="4" t="str">
        <f t="shared" si="8"/>
        <v>10</v>
      </c>
      <c r="D114">
        <v>310000</v>
      </c>
      <c r="E114" s="34" t="s">
        <v>78</v>
      </c>
      <c r="F114" s="35">
        <v>28522407.170000002</v>
      </c>
      <c r="G114" s="36">
        <v>30331409.170000002</v>
      </c>
      <c r="H114" s="37">
        <v>99971906.070000008</v>
      </c>
      <c r="I114" s="38">
        <v>296862303.11880004</v>
      </c>
      <c r="J114" s="36">
        <v>644876752.55340004</v>
      </c>
      <c r="K114" s="36">
        <v>1171349153.3976135</v>
      </c>
      <c r="L114" s="37">
        <v>1895772790.5081813</v>
      </c>
      <c r="M114" s="7">
        <f t="shared" si="9"/>
        <v>28522407.170000002</v>
      </c>
    </row>
    <row r="115" spans="1:13" x14ac:dyDescent="0.35">
      <c r="A115" s="4" t="str">
        <f t="shared" si="6"/>
        <v>3115</v>
      </c>
      <c r="B115" s="4" t="str">
        <f t="shared" si="7"/>
        <v>00</v>
      </c>
      <c r="C115" s="4" t="str">
        <f t="shared" si="8"/>
        <v>11</v>
      </c>
      <c r="D115">
        <v>311500</v>
      </c>
      <c r="E115" s="34" t="s">
        <v>79</v>
      </c>
      <c r="F115" s="35">
        <v>28522407.170000002</v>
      </c>
      <c r="G115" s="36">
        <v>30331409.170000002</v>
      </c>
      <c r="H115" s="37">
        <v>99971906.070000008</v>
      </c>
      <c r="I115" s="38">
        <v>296862303.11880004</v>
      </c>
      <c r="J115" s="36">
        <v>644876752.55340004</v>
      </c>
      <c r="K115" s="36">
        <v>1171349153.3976135</v>
      </c>
      <c r="L115" s="37">
        <v>1895772790.5081813</v>
      </c>
      <c r="M115" s="7">
        <f t="shared" si="9"/>
        <v>29119367.170000002</v>
      </c>
    </row>
    <row r="116" spans="1:13" hidden="1" x14ac:dyDescent="0.35">
      <c r="A116" s="4" t="str">
        <f t="shared" si="6"/>
        <v>3115</v>
      </c>
      <c r="B116" s="4" t="str">
        <f t="shared" si="7"/>
        <v>05</v>
      </c>
      <c r="C116" s="4" t="str">
        <f t="shared" si="8"/>
        <v>11</v>
      </c>
      <c r="D116">
        <v>311505</v>
      </c>
      <c r="E116" s="9" t="s">
        <v>80</v>
      </c>
      <c r="F116" s="24">
        <v>596960</v>
      </c>
      <c r="G116" s="22">
        <v>1846312</v>
      </c>
      <c r="H116" s="13">
        <v>11157686.67</v>
      </c>
      <c r="I116" s="12">
        <v>22916314.855200004</v>
      </c>
      <c r="J116" s="22">
        <v>36721574.194890007</v>
      </c>
      <c r="K116" s="22">
        <v>52583673.099303856</v>
      </c>
      <c r="L116" s="13">
        <v>69616915.158329785</v>
      </c>
      <c r="M116" s="7" t="str">
        <f t="shared" si="9"/>
        <v xml:space="preserve"> </v>
      </c>
    </row>
    <row r="117" spans="1:13" x14ac:dyDescent="0.35">
      <c r="A117" s="4" t="str">
        <f t="shared" si="6"/>
        <v>3200</v>
      </c>
      <c r="B117" s="4" t="str">
        <f t="shared" si="7"/>
        <v>00</v>
      </c>
      <c r="C117" s="4" t="str">
        <f t="shared" si="8"/>
        <v>20</v>
      </c>
      <c r="D117">
        <v>320000</v>
      </c>
      <c r="E117" s="34" t="s">
        <v>81</v>
      </c>
      <c r="F117" s="35">
        <v>2773605575.7799997</v>
      </c>
      <c r="G117" s="36">
        <v>2773605575.7799997</v>
      </c>
      <c r="H117" s="37">
        <v>2953189276.3977575</v>
      </c>
      <c r="I117" s="38">
        <v>3014661789.1407313</v>
      </c>
      <c r="J117" s="36">
        <v>3069048267.0617208</v>
      </c>
      <c r="K117" s="36">
        <v>3222414230.5000911</v>
      </c>
      <c r="L117" s="37">
        <v>3393599203.3491526</v>
      </c>
      <c r="M117" s="7">
        <f t="shared" si="9"/>
        <v>2773605575.7799997</v>
      </c>
    </row>
    <row r="118" spans="1:13" x14ac:dyDescent="0.35">
      <c r="A118" s="4" t="str">
        <f t="shared" si="6"/>
        <v>3215</v>
      </c>
      <c r="B118" s="4" t="str">
        <f t="shared" si="7"/>
        <v>00</v>
      </c>
      <c r="C118" s="4" t="str">
        <f t="shared" si="8"/>
        <v>21</v>
      </c>
      <c r="D118">
        <v>321500</v>
      </c>
      <c r="E118" s="34" t="s">
        <v>82</v>
      </c>
      <c r="F118" s="35">
        <v>1886358501</v>
      </c>
      <c r="G118" s="36">
        <v>1886358501</v>
      </c>
      <c r="H118" s="37">
        <v>1886358501</v>
      </c>
      <c r="I118" s="38">
        <v>1886358501</v>
      </c>
      <c r="J118" s="36">
        <v>1886358501</v>
      </c>
      <c r="K118" s="36">
        <v>1886358501</v>
      </c>
      <c r="L118" s="37">
        <v>1886358501</v>
      </c>
      <c r="M118" s="7">
        <f t="shared" si="9"/>
        <v>1886358501</v>
      </c>
    </row>
    <row r="119" spans="1:13" x14ac:dyDescent="0.35">
      <c r="A119" s="4" t="str">
        <f t="shared" si="6"/>
        <v>3230</v>
      </c>
      <c r="B119" s="4" t="str">
        <f t="shared" si="7"/>
        <v>00</v>
      </c>
      <c r="C119" s="4" t="str">
        <f t="shared" si="8"/>
        <v>23</v>
      </c>
      <c r="D119">
        <v>323000</v>
      </c>
      <c r="E119" s="34" t="s">
        <v>83</v>
      </c>
      <c r="F119" s="35">
        <v>887247074.77999997</v>
      </c>
      <c r="G119" s="36">
        <v>887247074.77999997</v>
      </c>
      <c r="H119" s="37">
        <v>887247074.77999997</v>
      </c>
      <c r="I119" s="38">
        <v>887247074.77999997</v>
      </c>
      <c r="J119" s="36">
        <v>887247074.77999997</v>
      </c>
      <c r="K119" s="36">
        <v>887247074.77999997</v>
      </c>
      <c r="L119" s="37">
        <v>887247074.77999997</v>
      </c>
      <c r="M119" s="7">
        <f t="shared" si="9"/>
        <v>887247074.77999997</v>
      </c>
    </row>
    <row r="120" spans="1:13" x14ac:dyDescent="0.35">
      <c r="A120" s="4" t="str">
        <f t="shared" si="6"/>
        <v>3235</v>
      </c>
      <c r="B120" s="4" t="str">
        <f t="shared" si="7"/>
        <v>00</v>
      </c>
      <c r="C120" s="4" t="str">
        <f t="shared" si="8"/>
        <v>23</v>
      </c>
      <c r="D120">
        <v>323500</v>
      </c>
      <c r="E120" s="34" t="s">
        <v>84</v>
      </c>
      <c r="F120" s="35">
        <v>0</v>
      </c>
      <c r="G120" s="36">
        <v>0</v>
      </c>
      <c r="H120" s="37">
        <v>179583700.61775765</v>
      </c>
      <c r="I120" s="38">
        <v>241056213.36073151</v>
      </c>
      <c r="J120" s="36">
        <v>295442691.28172123</v>
      </c>
      <c r="K120" s="36">
        <v>448808654.72009146</v>
      </c>
      <c r="L120" s="37">
        <v>619993627.56915259</v>
      </c>
      <c r="M120" s="7">
        <f t="shared" si="9"/>
        <v>0</v>
      </c>
    </row>
    <row r="121" spans="1:13" x14ac:dyDescent="0.35">
      <c r="A121" s="4" t="str">
        <f t="shared" si="6"/>
        <v>3300</v>
      </c>
      <c r="B121" s="4" t="str">
        <f t="shared" si="7"/>
        <v>00</v>
      </c>
      <c r="C121" s="4" t="str">
        <f t="shared" si="8"/>
        <v>30</v>
      </c>
      <c r="D121">
        <v>330000</v>
      </c>
      <c r="E121" s="34" t="s">
        <v>85</v>
      </c>
      <c r="F121" s="35">
        <v>7310485511</v>
      </c>
      <c r="G121" s="36">
        <v>7310485511</v>
      </c>
      <c r="H121" s="37">
        <v>7310485511</v>
      </c>
      <c r="I121" s="38">
        <v>7310485511</v>
      </c>
      <c r="J121" s="36">
        <v>7310485511</v>
      </c>
      <c r="K121" s="36">
        <v>7310485511</v>
      </c>
      <c r="L121" s="37">
        <v>7310485511</v>
      </c>
      <c r="M121" s="7">
        <f t="shared" si="9"/>
        <v>7310485511</v>
      </c>
    </row>
    <row r="122" spans="1:13" x14ac:dyDescent="0.35">
      <c r="A122" s="4" t="str">
        <f t="shared" si="6"/>
        <v>3305</v>
      </c>
      <c r="B122" s="4" t="str">
        <f t="shared" si="7"/>
        <v>00</v>
      </c>
      <c r="C122" s="4" t="str">
        <f t="shared" si="8"/>
        <v>30</v>
      </c>
      <c r="D122">
        <v>330500</v>
      </c>
      <c r="E122" s="34" t="s">
        <v>86</v>
      </c>
      <c r="F122" s="35">
        <v>43338733</v>
      </c>
      <c r="G122" s="36">
        <v>43338733</v>
      </c>
      <c r="H122" s="37">
        <v>43338733</v>
      </c>
      <c r="I122" s="38">
        <v>43338733</v>
      </c>
      <c r="J122" s="36">
        <v>43338733</v>
      </c>
      <c r="K122" s="36">
        <v>43338733</v>
      </c>
      <c r="L122" s="37">
        <v>43338733</v>
      </c>
      <c r="M122" s="7">
        <f t="shared" si="9"/>
        <v>43338733</v>
      </c>
    </row>
    <row r="123" spans="1:13" x14ac:dyDescent="0.35">
      <c r="A123" s="4" t="str">
        <f t="shared" si="6"/>
        <v>3320</v>
      </c>
      <c r="B123" s="4" t="str">
        <f t="shared" si="7"/>
        <v>00</v>
      </c>
      <c r="C123" s="4" t="str">
        <f t="shared" si="8"/>
        <v>32</v>
      </c>
      <c r="D123">
        <v>332000</v>
      </c>
      <c r="E123" s="34" t="s">
        <v>87</v>
      </c>
      <c r="F123" s="35">
        <v>400000000</v>
      </c>
      <c r="G123" s="36">
        <v>400000000</v>
      </c>
      <c r="H123" s="37">
        <v>400000000</v>
      </c>
      <c r="I123" s="38">
        <v>400000000</v>
      </c>
      <c r="J123" s="36">
        <v>400000000</v>
      </c>
      <c r="K123" s="36">
        <v>400000000</v>
      </c>
      <c r="L123" s="37">
        <v>400000000</v>
      </c>
      <c r="M123" s="7">
        <f t="shared" si="9"/>
        <v>400000000</v>
      </c>
    </row>
    <row r="124" spans="1:13" x14ac:dyDescent="0.35">
      <c r="A124" s="4" t="str">
        <f t="shared" si="6"/>
        <v>3325</v>
      </c>
      <c r="B124" s="4" t="str">
        <f t="shared" si="7"/>
        <v>00</v>
      </c>
      <c r="C124" s="4" t="str">
        <f t="shared" si="8"/>
        <v>32</v>
      </c>
      <c r="D124">
        <v>332500</v>
      </c>
      <c r="E124" s="34" t="s">
        <v>88</v>
      </c>
      <c r="F124" s="35">
        <v>5378444811</v>
      </c>
      <c r="G124" s="36">
        <v>5378444811</v>
      </c>
      <c r="H124" s="37">
        <v>5378444811</v>
      </c>
      <c r="I124" s="38">
        <v>5378444811</v>
      </c>
      <c r="J124" s="36">
        <v>5378444811</v>
      </c>
      <c r="K124" s="36">
        <v>5378444811</v>
      </c>
      <c r="L124" s="37">
        <v>5378444811</v>
      </c>
      <c r="M124" s="7">
        <f t="shared" si="9"/>
        <v>5378444811</v>
      </c>
    </row>
    <row r="125" spans="1:13" x14ac:dyDescent="0.35">
      <c r="A125" s="4" t="str">
        <f t="shared" si="6"/>
        <v>3335</v>
      </c>
      <c r="B125" s="4" t="str">
        <f t="shared" si="7"/>
        <v>00</v>
      </c>
      <c r="C125" s="4" t="str">
        <f t="shared" si="8"/>
        <v>33</v>
      </c>
      <c r="D125">
        <v>333500</v>
      </c>
      <c r="E125" s="34" t="s">
        <v>89</v>
      </c>
      <c r="F125" s="35">
        <v>1488701967</v>
      </c>
      <c r="G125" s="36">
        <v>1488701967</v>
      </c>
      <c r="H125" s="37">
        <v>1488701967</v>
      </c>
      <c r="I125" s="38">
        <v>1488701967</v>
      </c>
      <c r="J125" s="36">
        <v>1488701967</v>
      </c>
      <c r="K125" s="36">
        <v>1488701967</v>
      </c>
      <c r="L125" s="37">
        <v>1488701967</v>
      </c>
      <c r="M125" s="7">
        <f t="shared" si="9"/>
        <v>1488701967</v>
      </c>
    </row>
    <row r="126" spans="1:13" x14ac:dyDescent="0.35">
      <c r="A126" s="4" t="str">
        <f t="shared" si="6"/>
        <v>3500</v>
      </c>
      <c r="B126" s="4" t="str">
        <f t="shared" si="7"/>
        <v>00</v>
      </c>
      <c r="C126" s="4" t="str">
        <f t="shared" si="8"/>
        <v>50</v>
      </c>
      <c r="D126">
        <v>350000</v>
      </c>
      <c r="E126" s="29" t="s">
        <v>90</v>
      </c>
      <c r="F126" s="30">
        <v>1697736581.5638316</v>
      </c>
      <c r="G126" s="31">
        <v>1795837006.1775763</v>
      </c>
      <c r="H126" s="32">
        <v>614725127.42973852</v>
      </c>
      <c r="I126" s="33">
        <v>543864779.20989752</v>
      </c>
      <c r="J126" s="31">
        <v>766829817.19185126</v>
      </c>
      <c r="K126" s="31">
        <v>855924864.24530578</v>
      </c>
      <c r="L126" s="32">
        <v>1274488962.4550424</v>
      </c>
      <c r="M126" s="6">
        <f t="shared" si="9"/>
        <v>1697736581.5638316</v>
      </c>
    </row>
    <row r="127" spans="1:13" x14ac:dyDescent="0.35">
      <c r="A127" s="4" t="str">
        <f t="shared" si="6"/>
        <v>3600</v>
      </c>
      <c r="B127" s="4" t="str">
        <f t="shared" si="7"/>
        <v>00</v>
      </c>
      <c r="C127" s="4" t="str">
        <f t="shared" si="8"/>
        <v>60</v>
      </c>
      <c r="D127">
        <v>360000</v>
      </c>
      <c r="E127" s="34" t="s">
        <v>91</v>
      </c>
      <c r="F127" s="35">
        <v>2060033315</v>
      </c>
      <c r="G127" s="36">
        <v>2060033315</v>
      </c>
      <c r="H127" s="37">
        <v>2060033315</v>
      </c>
      <c r="I127" s="38">
        <v>2060033315</v>
      </c>
      <c r="J127" s="36">
        <v>2060033315</v>
      </c>
      <c r="K127" s="36">
        <v>2060033315</v>
      </c>
      <c r="L127" s="37">
        <v>2060033315</v>
      </c>
      <c r="M127" s="7">
        <f t="shared" si="9"/>
        <v>2060033315</v>
      </c>
    </row>
    <row r="128" spans="1:13" ht="15" thickBot="1" x14ac:dyDescent="0.4">
      <c r="A128" s="4" t="str">
        <f t="shared" si="6"/>
        <v>3605</v>
      </c>
      <c r="B128" s="4" t="str">
        <f t="shared" si="7"/>
        <v>00</v>
      </c>
      <c r="C128" s="4" t="str">
        <f t="shared" si="8"/>
        <v>60</v>
      </c>
      <c r="D128">
        <v>360500</v>
      </c>
      <c r="E128" s="39" t="s">
        <v>92</v>
      </c>
      <c r="F128" s="40">
        <v>2060033315</v>
      </c>
      <c r="G128" s="41">
        <v>2060033315</v>
      </c>
      <c r="H128" s="42">
        <v>2060033315</v>
      </c>
      <c r="I128" s="43">
        <v>2060033315</v>
      </c>
      <c r="J128" s="41">
        <v>2060033315</v>
      </c>
      <c r="K128" s="41">
        <v>2060033315</v>
      </c>
      <c r="L128" s="42">
        <v>2060033315</v>
      </c>
      <c r="M128" s="7">
        <f t="shared" si="9"/>
        <v>2060033315</v>
      </c>
    </row>
  </sheetData>
  <autoFilter ref="A3:C128" xr:uid="{5D1A305B-4ABE-45E9-834D-346F558C069D}">
    <filterColumn colId="1">
      <filters>
        <filter val="00"/>
      </filters>
    </filterColumn>
  </autoFilter>
  <mergeCells count="2">
    <mergeCell ref="E2:L2"/>
    <mergeCell ref="E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064BA-1200-450B-846B-602FC9FDBEA2}">
  <sheetPr filterMode="1"/>
  <dimension ref="A1:L129"/>
  <sheetViews>
    <sheetView showGridLines="0" tabSelected="1" topLeftCell="E1" workbookViewId="0">
      <selection activeCell="P21" sqref="P21"/>
    </sheetView>
  </sheetViews>
  <sheetFormatPr baseColWidth="10" defaultRowHeight="14.5" x14ac:dyDescent="0.35"/>
  <cols>
    <col min="4" max="4" width="0" hidden="1" customWidth="1"/>
    <col min="5" max="5" width="33.36328125" style="62" customWidth="1"/>
    <col min="6" max="12" width="14" style="46" bestFit="1" customWidth="1"/>
  </cols>
  <sheetData>
    <row r="1" spans="1:12" x14ac:dyDescent="0.35">
      <c r="E1" s="65" t="s">
        <v>172</v>
      </c>
      <c r="F1" s="66"/>
      <c r="G1" s="66"/>
      <c r="H1" s="66"/>
      <c r="I1" s="66"/>
      <c r="J1" s="66"/>
      <c r="K1" s="66"/>
      <c r="L1" s="66"/>
    </row>
    <row r="2" spans="1:12" ht="15" thickBot="1" x14ac:dyDescent="0.4">
      <c r="D2" s="4" t="s">
        <v>93</v>
      </c>
      <c r="E2" s="47" t="s">
        <v>174</v>
      </c>
    </row>
    <row r="3" spans="1:12" ht="15" thickBot="1" x14ac:dyDescent="0.4">
      <c r="A3" t="s">
        <v>96</v>
      </c>
      <c r="B3" t="s">
        <v>97</v>
      </c>
      <c r="C3" t="s">
        <v>95</v>
      </c>
      <c r="D3" s="1" t="s">
        <v>0</v>
      </c>
      <c r="E3" s="17" t="s">
        <v>1</v>
      </c>
      <c r="F3" s="20">
        <v>45566</v>
      </c>
      <c r="G3" s="18">
        <v>45627</v>
      </c>
      <c r="H3" s="20">
        <v>45992</v>
      </c>
      <c r="I3" s="18">
        <v>46357</v>
      </c>
      <c r="J3" s="20">
        <v>46722</v>
      </c>
      <c r="K3" s="20">
        <v>47088</v>
      </c>
      <c r="L3" s="19">
        <v>47453</v>
      </c>
    </row>
    <row r="4" spans="1:12" s="4" customFormat="1" x14ac:dyDescent="0.35">
      <c r="A4" s="4" t="str">
        <f>+MID(D4,1,4)</f>
        <v>4000</v>
      </c>
      <c r="B4" s="4" t="str">
        <f>+MID(D4,5,6)</f>
        <v>00</v>
      </c>
      <c r="C4" s="4" t="str">
        <f>+MID(D4,2,2)</f>
        <v>00</v>
      </c>
      <c r="D4" s="4">
        <v>400000</v>
      </c>
      <c r="E4" s="48" t="s">
        <v>99</v>
      </c>
      <c r="F4" s="49">
        <v>3020539671.1243849</v>
      </c>
      <c r="G4" s="50">
        <v>3376101725.7484837</v>
      </c>
      <c r="H4" s="49">
        <v>2426089573.5550127</v>
      </c>
      <c r="I4" s="50">
        <v>2638040656.5973582</v>
      </c>
      <c r="J4" s="49">
        <v>3322938742.0182457</v>
      </c>
      <c r="K4" s="49">
        <v>3823537120.3845267</v>
      </c>
      <c r="L4" s="51">
        <v>4075904044.3309956</v>
      </c>
    </row>
    <row r="5" spans="1:12" s="4" customFormat="1" x14ac:dyDescent="0.35">
      <c r="A5" s="4" t="str">
        <f t="shared" ref="A5:A68" si="0">+MID(D5,1,4)</f>
        <v>4100</v>
      </c>
      <c r="B5" s="4" t="str">
        <f t="shared" ref="B5:B68" si="1">+MID(D5,5,6)</f>
        <v>00</v>
      </c>
      <c r="C5" s="4" t="str">
        <f t="shared" ref="C5:C68" si="2">+MID(D5,2,2)</f>
        <v>10</v>
      </c>
      <c r="D5">
        <v>410000</v>
      </c>
      <c r="E5" s="52" t="s">
        <v>100</v>
      </c>
      <c r="F5" s="53">
        <v>1227479209.9926043</v>
      </c>
      <c r="G5" s="54">
        <v>1551105480.5372629</v>
      </c>
      <c r="H5" s="53">
        <v>2212572382.5352755</v>
      </c>
      <c r="I5" s="54">
        <v>2542015940.5979853</v>
      </c>
      <c r="J5" s="53">
        <v>3252056866.6972322</v>
      </c>
      <c r="K5" s="53">
        <v>3703439993.482564</v>
      </c>
      <c r="L5" s="55">
        <v>3926730844.9871464</v>
      </c>
    </row>
    <row r="6" spans="1:12" x14ac:dyDescent="0.35">
      <c r="A6" s="4" t="str">
        <f t="shared" si="0"/>
        <v>4150</v>
      </c>
      <c r="B6" s="4" t="str">
        <f t="shared" si="1"/>
        <v>00</v>
      </c>
      <c r="C6" s="4" t="str">
        <f t="shared" si="2"/>
        <v>15</v>
      </c>
      <c r="D6">
        <v>415000</v>
      </c>
      <c r="E6" s="52" t="s">
        <v>101</v>
      </c>
      <c r="F6" s="53">
        <v>1100401059.9926043</v>
      </c>
      <c r="G6" s="54">
        <v>1398611700.5372629</v>
      </c>
      <c r="H6" s="53">
        <v>2044829224.5352755</v>
      </c>
      <c r="I6" s="54">
        <v>2357498466.7979851</v>
      </c>
      <c r="J6" s="53">
        <v>3049087645.5172324</v>
      </c>
      <c r="K6" s="53">
        <v>3480173850.1845636</v>
      </c>
      <c r="L6" s="55">
        <v>3703464701.6891465</v>
      </c>
    </row>
    <row r="7" spans="1:12" s="4" customFormat="1" hidden="1" x14ac:dyDescent="0.35">
      <c r="A7" s="4" t="str">
        <f t="shared" si="0"/>
        <v>4150</v>
      </c>
      <c r="B7" s="4" t="str">
        <f t="shared" si="1"/>
        <v>05</v>
      </c>
      <c r="C7" s="4" t="str">
        <f t="shared" si="2"/>
        <v>15</v>
      </c>
      <c r="D7">
        <v>415005</v>
      </c>
      <c r="E7" s="9" t="s">
        <v>102</v>
      </c>
      <c r="F7" s="21">
        <v>245603665.52072352</v>
      </c>
      <c r="G7" s="10">
        <v>284217372.01422298</v>
      </c>
      <c r="H7" s="21">
        <v>160763107.53239411</v>
      </c>
      <c r="I7" s="10">
        <v>9365638.1310830452</v>
      </c>
      <c r="J7" s="21">
        <v>0</v>
      </c>
      <c r="K7" s="21">
        <v>0</v>
      </c>
      <c r="L7" s="11">
        <v>0</v>
      </c>
    </row>
    <row r="8" spans="1:12" hidden="1" x14ac:dyDescent="0.35">
      <c r="A8" s="4" t="str">
        <f t="shared" si="0"/>
        <v>4150</v>
      </c>
      <c r="B8" s="4" t="str">
        <f t="shared" si="1"/>
        <v>10</v>
      </c>
      <c r="C8" s="4" t="str">
        <f t="shared" si="2"/>
        <v>15</v>
      </c>
      <c r="D8">
        <v>415010</v>
      </c>
      <c r="E8" s="9" t="s">
        <v>103</v>
      </c>
      <c r="F8" s="22">
        <v>809810359.45873952</v>
      </c>
      <c r="G8" s="12">
        <v>1033817876.8765371</v>
      </c>
      <c r="H8" s="22">
        <v>1523512639.2102394</v>
      </c>
      <c r="I8" s="12">
        <v>1548485361.197263</v>
      </c>
      <c r="J8" s="22">
        <v>1684521282.7862501</v>
      </c>
      <c r="K8" s="22">
        <v>1781492548.524385</v>
      </c>
      <c r="L8" s="13">
        <v>1891051181.173532</v>
      </c>
    </row>
    <row r="9" spans="1:12" s="4" customFormat="1" hidden="1" x14ac:dyDescent="0.35">
      <c r="A9" s="4" t="str">
        <f t="shared" si="0"/>
        <v>4150</v>
      </c>
      <c r="B9" s="4" t="str">
        <f t="shared" si="1"/>
        <v>25</v>
      </c>
      <c r="C9" s="4" t="str">
        <f t="shared" si="2"/>
        <v>15</v>
      </c>
      <c r="D9">
        <v>415025</v>
      </c>
      <c r="E9" s="9" t="s">
        <v>104</v>
      </c>
      <c r="F9" s="21">
        <v>10817</v>
      </c>
      <c r="G9" s="10">
        <v>10817</v>
      </c>
      <c r="H9" s="21">
        <v>0</v>
      </c>
      <c r="I9" s="10">
        <v>0</v>
      </c>
      <c r="J9" s="21">
        <v>0</v>
      </c>
      <c r="K9" s="21">
        <v>0</v>
      </c>
      <c r="L9" s="11">
        <v>0</v>
      </c>
    </row>
    <row r="10" spans="1:12" s="4" customFormat="1" hidden="1" x14ac:dyDescent="0.35">
      <c r="A10" s="4" t="str">
        <f t="shared" si="0"/>
        <v>4150</v>
      </c>
      <c r="B10" s="4" t="str">
        <f t="shared" si="1"/>
        <v>65</v>
      </c>
      <c r="C10" s="4" t="str">
        <f t="shared" si="2"/>
        <v>15</v>
      </c>
      <c r="D10">
        <v>415065</v>
      </c>
      <c r="E10" s="9" t="s">
        <v>105</v>
      </c>
      <c r="F10" s="21">
        <v>44976218.013141245</v>
      </c>
      <c r="G10" s="10">
        <v>80565634.646503076</v>
      </c>
      <c r="H10" s="21">
        <v>360553477.792642</v>
      </c>
      <c r="I10" s="10">
        <v>799647467.4696393</v>
      </c>
      <c r="J10" s="21">
        <v>1364566362.7309823</v>
      </c>
      <c r="K10" s="21">
        <v>1698681301.6601784</v>
      </c>
      <c r="L10" s="11">
        <v>1812413520.5156145</v>
      </c>
    </row>
    <row r="11" spans="1:12" x14ac:dyDescent="0.35">
      <c r="A11" s="4" t="str">
        <f t="shared" si="0"/>
        <v>4155</v>
      </c>
      <c r="B11" s="4" t="str">
        <f t="shared" si="1"/>
        <v>00</v>
      </c>
      <c r="C11" s="4" t="str">
        <f t="shared" si="2"/>
        <v>15</v>
      </c>
      <c r="D11">
        <v>415500</v>
      </c>
      <c r="E11" s="52" t="s">
        <v>106</v>
      </c>
      <c r="F11" s="53">
        <v>127078150</v>
      </c>
      <c r="G11" s="54">
        <v>152493780</v>
      </c>
      <c r="H11" s="53">
        <v>167743158.00000003</v>
      </c>
      <c r="I11" s="54">
        <v>184517473.80000004</v>
      </c>
      <c r="J11" s="53">
        <v>202969221.18000007</v>
      </c>
      <c r="K11" s="53">
        <v>223266143.2980001</v>
      </c>
      <c r="L11" s="55">
        <v>223266143.2980001</v>
      </c>
    </row>
    <row r="12" spans="1:12" x14ac:dyDescent="0.35">
      <c r="A12" s="4" t="str">
        <f t="shared" si="0"/>
        <v>4200</v>
      </c>
      <c r="B12" s="4" t="str">
        <f t="shared" si="1"/>
        <v>00</v>
      </c>
      <c r="C12" s="4" t="str">
        <f t="shared" si="2"/>
        <v>20</v>
      </c>
      <c r="D12">
        <v>420000</v>
      </c>
      <c r="E12" s="52" t="s">
        <v>107</v>
      </c>
      <c r="F12" s="53">
        <v>1793060461.1317804</v>
      </c>
      <c r="G12" s="54">
        <v>1824996245.2112207</v>
      </c>
      <c r="H12" s="53">
        <v>213517191.01973721</v>
      </c>
      <c r="I12" s="54">
        <v>96024715.999373019</v>
      </c>
      <c r="J12" s="53">
        <v>70881875.321013689</v>
      </c>
      <c r="K12" s="53">
        <v>120097126.90196258</v>
      </c>
      <c r="L12" s="55">
        <v>149173199.34384936</v>
      </c>
    </row>
    <row r="13" spans="1:12" s="4" customFormat="1" x14ac:dyDescent="0.35">
      <c r="A13" s="4" t="str">
        <f t="shared" si="0"/>
        <v>4205</v>
      </c>
      <c r="B13" s="4" t="str">
        <f t="shared" si="1"/>
        <v>00</v>
      </c>
      <c r="C13" s="4" t="str">
        <f t="shared" si="2"/>
        <v>20</v>
      </c>
      <c r="D13">
        <v>420500</v>
      </c>
      <c r="E13" s="52" t="s">
        <v>108</v>
      </c>
      <c r="F13" s="53">
        <v>1637767389</v>
      </c>
      <c r="G13" s="54">
        <v>1637767389</v>
      </c>
      <c r="H13" s="53">
        <v>0</v>
      </c>
      <c r="I13" s="54">
        <v>0</v>
      </c>
      <c r="J13" s="53">
        <v>0</v>
      </c>
      <c r="K13" s="53">
        <v>0</v>
      </c>
      <c r="L13" s="55">
        <v>0</v>
      </c>
    </row>
    <row r="14" spans="1:12" hidden="1" x14ac:dyDescent="0.35">
      <c r="A14" s="4" t="str">
        <f t="shared" si="0"/>
        <v>4205</v>
      </c>
      <c r="B14" s="4" t="str">
        <f t="shared" si="1"/>
        <v>60</v>
      </c>
      <c r="C14" s="4" t="str">
        <f t="shared" si="2"/>
        <v>20</v>
      </c>
      <c r="D14">
        <v>420560</v>
      </c>
      <c r="E14" s="9" t="s">
        <v>109</v>
      </c>
      <c r="F14" s="22">
        <v>1637767389</v>
      </c>
      <c r="G14" s="12">
        <v>1637767389</v>
      </c>
      <c r="H14" s="22">
        <v>0</v>
      </c>
      <c r="I14" s="12">
        <v>0</v>
      </c>
      <c r="J14" s="22">
        <v>0</v>
      </c>
      <c r="K14" s="22">
        <v>0</v>
      </c>
      <c r="L14" s="13">
        <v>0</v>
      </c>
    </row>
    <row r="15" spans="1:12" s="4" customFormat="1" x14ac:dyDescent="0.35">
      <c r="A15" s="4" t="str">
        <f t="shared" si="0"/>
        <v>4210</v>
      </c>
      <c r="B15" s="4" t="str">
        <f t="shared" si="1"/>
        <v>00</v>
      </c>
      <c r="C15" s="4" t="str">
        <f t="shared" si="2"/>
        <v>21</v>
      </c>
      <c r="D15">
        <v>421000</v>
      </c>
      <c r="E15" s="52" t="s">
        <v>110</v>
      </c>
      <c r="F15" s="53">
        <v>9216288.0985218994</v>
      </c>
      <c r="G15" s="54">
        <v>12551679.114369662</v>
      </c>
      <c r="H15" s="53">
        <v>20791988.394730974</v>
      </c>
      <c r="I15" s="54">
        <v>29424571.459339686</v>
      </c>
      <c r="J15" s="53">
        <v>38645643.852044433</v>
      </c>
      <c r="K15" s="53">
        <v>42549631.359992065</v>
      </c>
      <c r="L15" s="55">
        <v>85414465.293018013</v>
      </c>
    </row>
    <row r="16" spans="1:12" hidden="1" x14ac:dyDescent="0.35">
      <c r="A16" s="4" t="str">
        <f t="shared" si="0"/>
        <v>4210</v>
      </c>
      <c r="B16" s="4" t="str">
        <f t="shared" si="1"/>
        <v>05</v>
      </c>
      <c r="C16" s="4" t="str">
        <f t="shared" si="2"/>
        <v>21</v>
      </c>
      <c r="D16">
        <v>421005</v>
      </c>
      <c r="E16" s="9" t="s">
        <v>111</v>
      </c>
      <c r="F16" s="22">
        <v>8405648.5475533176</v>
      </c>
      <c r="G16" s="12">
        <v>10113545.586903233</v>
      </c>
      <c r="H16" s="22">
        <v>16647592.482028991</v>
      </c>
      <c r="I16" s="12">
        <v>19227599.461855013</v>
      </c>
      <c r="J16" s="22">
        <v>22820686.556738336</v>
      </c>
      <c r="K16" s="22">
        <v>32082720.769979112</v>
      </c>
      <c r="L16" s="13">
        <v>32694243.594540976</v>
      </c>
    </row>
    <row r="17" spans="1:12" hidden="1" x14ac:dyDescent="0.35">
      <c r="A17" s="4" t="str">
        <f t="shared" si="0"/>
        <v>4210</v>
      </c>
      <c r="B17" s="4" t="str">
        <f t="shared" si="1"/>
        <v>15</v>
      </c>
      <c r="C17" s="4" t="str">
        <f t="shared" si="2"/>
        <v>21</v>
      </c>
      <c r="D17">
        <v>421015</v>
      </c>
      <c r="E17" s="9" t="s">
        <v>112</v>
      </c>
      <c r="F17" s="22">
        <v>810639.55096858251</v>
      </c>
      <c r="G17" s="12">
        <v>2438133.5274664294</v>
      </c>
      <c r="H17" s="22">
        <v>4144395.9127019816</v>
      </c>
      <c r="I17" s="12">
        <v>10196971.997484673</v>
      </c>
      <c r="J17" s="22">
        <v>15824957.2953061</v>
      </c>
      <c r="K17" s="22">
        <v>10466910.590012953</v>
      </c>
      <c r="L17" s="13">
        <v>52720221.698477045</v>
      </c>
    </row>
    <row r="18" spans="1:12" x14ac:dyDescent="0.35">
      <c r="A18" s="4" t="str">
        <f t="shared" si="0"/>
        <v>4220</v>
      </c>
      <c r="B18" s="4" t="str">
        <f t="shared" si="1"/>
        <v>00</v>
      </c>
      <c r="C18" s="4" t="str">
        <f t="shared" si="2"/>
        <v>22</v>
      </c>
      <c r="D18">
        <v>422000</v>
      </c>
      <c r="E18" s="52" t="s">
        <v>113</v>
      </c>
      <c r="F18" s="53">
        <v>98876481.670000002</v>
      </c>
      <c r="G18" s="54">
        <v>98876481.670000002</v>
      </c>
      <c r="H18" s="53">
        <v>0</v>
      </c>
      <c r="I18" s="54">
        <v>0</v>
      </c>
      <c r="J18" s="53">
        <v>0</v>
      </c>
      <c r="K18" s="53">
        <v>0</v>
      </c>
      <c r="L18" s="55">
        <v>0</v>
      </c>
    </row>
    <row r="19" spans="1:12" hidden="1" x14ac:dyDescent="0.35">
      <c r="A19" s="4" t="str">
        <f t="shared" si="0"/>
        <v>4220</v>
      </c>
      <c r="B19" s="4" t="str">
        <f t="shared" si="1"/>
        <v>05</v>
      </c>
      <c r="C19" s="4" t="str">
        <f t="shared" si="2"/>
        <v>22</v>
      </c>
      <c r="D19">
        <v>422005</v>
      </c>
      <c r="E19" s="9" t="s">
        <v>114</v>
      </c>
      <c r="F19" s="21">
        <v>27250533</v>
      </c>
      <c r="G19" s="10">
        <v>27250533</v>
      </c>
      <c r="H19" s="21">
        <v>0</v>
      </c>
      <c r="I19" s="10">
        <v>0</v>
      </c>
      <c r="J19" s="21">
        <v>0</v>
      </c>
      <c r="K19" s="21">
        <v>0</v>
      </c>
      <c r="L19" s="11">
        <v>0</v>
      </c>
    </row>
    <row r="20" spans="1:12" hidden="1" x14ac:dyDescent="0.35">
      <c r="A20" s="4" t="str">
        <f t="shared" si="0"/>
        <v>4220</v>
      </c>
      <c r="B20" s="4" t="str">
        <f t="shared" si="1"/>
        <v>04</v>
      </c>
      <c r="C20" s="4" t="str">
        <f t="shared" si="2"/>
        <v>22</v>
      </c>
      <c r="D20">
        <v>422004</v>
      </c>
      <c r="E20" s="9" t="s">
        <v>115</v>
      </c>
      <c r="F20" s="22">
        <v>71625948.670000002</v>
      </c>
      <c r="G20" s="12">
        <v>71625948.670000002</v>
      </c>
      <c r="H20" s="22">
        <v>0</v>
      </c>
      <c r="I20" s="12">
        <v>0</v>
      </c>
      <c r="J20" s="22">
        <v>0</v>
      </c>
      <c r="K20" s="22">
        <v>0</v>
      </c>
      <c r="L20" s="13">
        <v>0</v>
      </c>
    </row>
    <row r="21" spans="1:12" x14ac:dyDescent="0.35">
      <c r="A21" s="4" t="str">
        <f t="shared" si="0"/>
        <v>4225</v>
      </c>
      <c r="B21" s="4" t="str">
        <f t="shared" si="1"/>
        <v>00</v>
      </c>
      <c r="C21" s="4" t="str">
        <f t="shared" si="2"/>
        <v>22</v>
      </c>
      <c r="D21">
        <v>422500</v>
      </c>
      <c r="E21" s="52" t="s">
        <v>116</v>
      </c>
      <c r="F21" s="53">
        <v>12732877.733333334</v>
      </c>
      <c r="G21" s="54">
        <v>12809161.33025926</v>
      </c>
      <c r="H21" s="53">
        <v>152794532.80000001</v>
      </c>
      <c r="I21" s="54">
        <v>28410732.466666669</v>
      </c>
      <c r="J21" s="53">
        <v>14205668.649039626</v>
      </c>
      <c r="K21" s="53">
        <v>45127624.733333334</v>
      </c>
      <c r="L21" s="55">
        <v>45127624.733333334</v>
      </c>
    </row>
    <row r="22" spans="1:12" hidden="1" x14ac:dyDescent="0.35">
      <c r="A22" s="4" t="str">
        <f t="shared" si="0"/>
        <v>4225</v>
      </c>
      <c r="B22" s="4" t="str">
        <f t="shared" si="1"/>
        <v>12</v>
      </c>
      <c r="C22" s="4" t="str">
        <f t="shared" si="2"/>
        <v>22</v>
      </c>
      <c r="D22">
        <v>422512</v>
      </c>
      <c r="E22" s="9" t="s">
        <v>117</v>
      </c>
      <c r="F22" s="22">
        <v>8170801</v>
      </c>
      <c r="G22" s="12">
        <v>8170801</v>
      </c>
      <c r="H22" s="22">
        <v>0</v>
      </c>
      <c r="I22" s="12">
        <v>0</v>
      </c>
      <c r="J22" s="22">
        <v>0</v>
      </c>
      <c r="K22" s="22">
        <v>0</v>
      </c>
      <c r="L22" s="13">
        <v>0</v>
      </c>
    </row>
    <row r="23" spans="1:12" hidden="1" x14ac:dyDescent="0.35">
      <c r="A23" s="4" t="str">
        <f t="shared" si="0"/>
        <v>4225</v>
      </c>
      <c r="B23" s="4" t="str">
        <f t="shared" si="1"/>
        <v>13</v>
      </c>
      <c r="C23" s="4" t="str">
        <f t="shared" si="2"/>
        <v>22</v>
      </c>
      <c r="D23">
        <v>422513</v>
      </c>
      <c r="E23" s="9" t="s">
        <v>118</v>
      </c>
      <c r="F23" s="22">
        <v>3144888</v>
      </c>
      <c r="G23" s="12">
        <v>3144888</v>
      </c>
      <c r="H23" s="22">
        <v>0</v>
      </c>
      <c r="I23" s="12">
        <v>0</v>
      </c>
      <c r="J23" s="22">
        <v>0</v>
      </c>
      <c r="K23" s="22">
        <v>0</v>
      </c>
      <c r="L23" s="13">
        <v>0</v>
      </c>
    </row>
    <row r="24" spans="1:12" x14ac:dyDescent="0.35">
      <c r="A24" s="4" t="str">
        <f t="shared" si="0"/>
        <v>4230</v>
      </c>
      <c r="B24" s="4" t="str">
        <f t="shared" si="1"/>
        <v>00</v>
      </c>
      <c r="C24" s="4" t="str">
        <f t="shared" si="2"/>
        <v>23</v>
      </c>
      <c r="D24">
        <v>423000</v>
      </c>
      <c r="E24" s="52" t="s">
        <v>119</v>
      </c>
      <c r="F24" s="53">
        <v>34307567</v>
      </c>
      <c r="G24" s="54">
        <v>37365921</v>
      </c>
      <c r="H24" s="53">
        <v>2721362.67</v>
      </c>
      <c r="I24" s="54">
        <v>3126250.0152000003</v>
      </c>
      <c r="J24" s="53">
        <v>3824894.1708899997</v>
      </c>
      <c r="K24" s="53">
        <v>19686993.075303841</v>
      </c>
      <c r="L24" s="55">
        <v>4283383.9819680005</v>
      </c>
    </row>
    <row r="25" spans="1:12" hidden="1" x14ac:dyDescent="0.35">
      <c r="A25" s="4" t="str">
        <f t="shared" si="0"/>
        <v>4230</v>
      </c>
      <c r="B25" s="4" t="str">
        <f t="shared" si="1"/>
        <v>05</v>
      </c>
      <c r="C25" s="4" t="str">
        <f t="shared" si="2"/>
        <v>23</v>
      </c>
      <c r="D25">
        <v>423005</v>
      </c>
      <c r="E25" s="9" t="s">
        <v>120</v>
      </c>
      <c r="F25" s="21">
        <v>596960</v>
      </c>
      <c r="G25" s="10">
        <v>1846312</v>
      </c>
      <c r="H25" s="21">
        <v>2721362.67</v>
      </c>
      <c r="I25" s="10">
        <v>3126250.0152000003</v>
      </c>
      <c r="J25" s="21">
        <v>3824894.1708899997</v>
      </c>
      <c r="K25" s="21">
        <v>19686993.075303841</v>
      </c>
      <c r="L25" s="11">
        <v>4283383.9819680005</v>
      </c>
    </row>
    <row r="26" spans="1:12" hidden="1" x14ac:dyDescent="0.35">
      <c r="A26" s="4" t="str">
        <f t="shared" si="0"/>
        <v>4230</v>
      </c>
      <c r="B26" s="4" t="str">
        <f t="shared" si="1"/>
        <v>95</v>
      </c>
      <c r="C26" s="4" t="str">
        <f t="shared" si="2"/>
        <v>23</v>
      </c>
      <c r="D26">
        <v>423095</v>
      </c>
      <c r="E26" s="9" t="s">
        <v>41</v>
      </c>
      <c r="F26" s="22">
        <v>33710607</v>
      </c>
      <c r="G26" s="12">
        <v>35519609</v>
      </c>
      <c r="H26" s="22">
        <v>0</v>
      </c>
      <c r="I26" s="12">
        <v>0</v>
      </c>
      <c r="J26" s="22">
        <v>0</v>
      </c>
      <c r="K26" s="22">
        <v>0</v>
      </c>
      <c r="L26" s="13">
        <v>0</v>
      </c>
    </row>
    <row r="27" spans="1:12" x14ac:dyDescent="0.35">
      <c r="A27" s="4" t="str">
        <f t="shared" si="0"/>
        <v>4240</v>
      </c>
      <c r="B27" s="4" t="str">
        <f t="shared" si="1"/>
        <v>00</v>
      </c>
      <c r="C27" s="4" t="str">
        <f t="shared" si="2"/>
        <v>24</v>
      </c>
      <c r="D27">
        <v>424000</v>
      </c>
      <c r="E27" s="52" t="s">
        <v>121</v>
      </c>
      <c r="F27" s="53">
        <v>159857.62992499999</v>
      </c>
      <c r="G27" s="54">
        <v>25625613.096591666</v>
      </c>
      <c r="H27" s="53">
        <v>37209307.155006222</v>
      </c>
      <c r="I27" s="54">
        <v>35063162.058166668</v>
      </c>
      <c r="J27" s="53">
        <v>14205668.649039626</v>
      </c>
      <c r="K27" s="53">
        <v>12732877.733333334</v>
      </c>
      <c r="L27" s="55">
        <v>14347725.335530022</v>
      </c>
    </row>
    <row r="28" spans="1:12" hidden="1" x14ac:dyDescent="0.35">
      <c r="A28" s="4" t="str">
        <f t="shared" si="0"/>
        <v>4240</v>
      </c>
      <c r="B28" s="4" t="str">
        <f t="shared" si="1"/>
        <v>90</v>
      </c>
      <c r="C28" s="4" t="str">
        <f t="shared" si="2"/>
        <v>24</v>
      </c>
      <c r="D28">
        <v>424090</v>
      </c>
      <c r="E28" s="9" t="s">
        <v>41</v>
      </c>
      <c r="F28" s="22">
        <v>1908747.82</v>
      </c>
      <c r="G28" s="12">
        <v>1908747.82</v>
      </c>
      <c r="H28" s="22">
        <v>0</v>
      </c>
      <c r="I28" s="12">
        <v>0</v>
      </c>
      <c r="J28" s="22">
        <v>0</v>
      </c>
      <c r="K28" s="22">
        <v>0</v>
      </c>
      <c r="L28" s="13">
        <v>0</v>
      </c>
    </row>
    <row r="29" spans="1:12" x14ac:dyDescent="0.35">
      <c r="A29" s="4" t="str">
        <f t="shared" si="0"/>
        <v>5000</v>
      </c>
      <c r="B29" s="4" t="str">
        <f t="shared" si="1"/>
        <v>00</v>
      </c>
      <c r="C29" s="4" t="str">
        <f t="shared" si="2"/>
        <v>00</v>
      </c>
      <c r="D29">
        <v>500000</v>
      </c>
      <c r="E29" s="52" t="s">
        <v>122</v>
      </c>
      <c r="F29" s="53">
        <v>1313294893.4909573</v>
      </c>
      <c r="G29" s="54">
        <v>1565959088.5850649</v>
      </c>
      <c r="H29" s="53">
        <v>1742618425.7524457</v>
      </c>
      <c r="I29" s="54">
        <v>1972125151.4470222</v>
      </c>
      <c r="J29" s="53">
        <v>2038959208.5802112</v>
      </c>
      <c r="K29" s="53">
        <v>2334117954.5934715</v>
      </c>
      <c r="L29" s="55">
        <v>2166190953.9276781</v>
      </c>
    </row>
    <row r="30" spans="1:12" x14ac:dyDescent="0.35">
      <c r="A30" s="4" t="str">
        <f t="shared" si="0"/>
        <v>5100</v>
      </c>
      <c r="B30" s="4" t="str">
        <f t="shared" si="1"/>
        <v>00</v>
      </c>
      <c r="C30" s="4" t="str">
        <f t="shared" si="2"/>
        <v>10</v>
      </c>
      <c r="D30">
        <v>510000</v>
      </c>
      <c r="E30" s="52" t="s">
        <v>123</v>
      </c>
      <c r="F30" s="53">
        <v>1313294893.4909573</v>
      </c>
      <c r="G30" s="54">
        <v>1565959088.5850649</v>
      </c>
      <c r="H30" s="53">
        <v>1742618425.7524457</v>
      </c>
      <c r="I30" s="54">
        <v>1972125151.4470222</v>
      </c>
      <c r="J30" s="53">
        <v>2038959208.5802112</v>
      </c>
      <c r="K30" s="53">
        <v>2334117954.5934715</v>
      </c>
      <c r="L30" s="55">
        <v>2166190953.9276781</v>
      </c>
    </row>
    <row r="31" spans="1:12" x14ac:dyDescent="0.35">
      <c r="A31" s="4" t="str">
        <f t="shared" si="0"/>
        <v>5105</v>
      </c>
      <c r="B31" s="4" t="str">
        <f t="shared" si="1"/>
        <v>00</v>
      </c>
      <c r="C31" s="4" t="str">
        <f t="shared" si="2"/>
        <v>10</v>
      </c>
      <c r="D31">
        <v>510500</v>
      </c>
      <c r="E31" s="52" t="s">
        <v>124</v>
      </c>
      <c r="F31" s="53">
        <v>885590684.21213329</v>
      </c>
      <c r="G31" s="54">
        <v>1062708821.0545599</v>
      </c>
      <c r="H31" s="53">
        <v>1179606791.3705616</v>
      </c>
      <c r="I31" s="54">
        <v>1297567470.5076177</v>
      </c>
      <c r="J31" s="53">
        <v>1414348542.8533032</v>
      </c>
      <c r="K31" s="53">
        <v>1527496426.2815671</v>
      </c>
      <c r="L31" s="55">
        <v>1527496426.2815671</v>
      </c>
    </row>
    <row r="32" spans="1:12" hidden="1" x14ac:dyDescent="0.35">
      <c r="A32" s="4" t="str">
        <f t="shared" si="0"/>
        <v>5105</v>
      </c>
      <c r="B32" s="4" t="str">
        <f t="shared" si="1"/>
        <v>03</v>
      </c>
      <c r="C32" s="4" t="str">
        <f t="shared" si="2"/>
        <v>10</v>
      </c>
      <c r="D32">
        <v>510503</v>
      </c>
      <c r="E32" s="9" t="s">
        <v>125</v>
      </c>
      <c r="F32" s="22">
        <v>597293000</v>
      </c>
      <c r="G32" s="12">
        <v>716751600</v>
      </c>
      <c r="H32" s="22">
        <v>795594276</v>
      </c>
      <c r="I32" s="12">
        <v>875153703.5999999</v>
      </c>
      <c r="J32" s="22">
        <v>953917536.92399991</v>
      </c>
      <c r="K32" s="22">
        <v>1030230939.8779199</v>
      </c>
      <c r="L32" s="13">
        <v>1030230939.8779199</v>
      </c>
    </row>
    <row r="33" spans="1:12" hidden="1" x14ac:dyDescent="0.35">
      <c r="A33" s="4" t="str">
        <f t="shared" si="0"/>
        <v>5105</v>
      </c>
      <c r="B33" s="4" t="str">
        <f t="shared" si="1"/>
        <v>09</v>
      </c>
      <c r="C33" s="4" t="str">
        <f t="shared" si="2"/>
        <v>10</v>
      </c>
      <c r="D33">
        <v>510509</v>
      </c>
      <c r="E33" s="9" t="s">
        <v>126</v>
      </c>
      <c r="F33" s="22">
        <v>17820000</v>
      </c>
      <c r="G33" s="12">
        <v>21384000</v>
      </c>
      <c r="H33" s="22">
        <v>23736240</v>
      </c>
      <c r="I33" s="12">
        <v>26109864</v>
      </c>
      <c r="J33" s="22">
        <v>28459751.759999998</v>
      </c>
      <c r="K33" s="22">
        <v>30736531.900800001</v>
      </c>
      <c r="L33" s="13">
        <v>30736531.900800001</v>
      </c>
    </row>
    <row r="34" spans="1:12" hidden="1" x14ac:dyDescent="0.35">
      <c r="A34" s="4" t="str">
        <f t="shared" si="0"/>
        <v>5105</v>
      </c>
      <c r="B34" s="4" t="str">
        <f t="shared" si="1"/>
        <v>10</v>
      </c>
      <c r="C34" s="4" t="str">
        <f t="shared" si="2"/>
        <v>10</v>
      </c>
      <c r="D34">
        <v>510510</v>
      </c>
      <c r="E34" s="9" t="s">
        <v>127</v>
      </c>
      <c r="F34" s="22">
        <v>52657310.289999992</v>
      </c>
      <c r="G34" s="12">
        <v>63188772.34799999</v>
      </c>
      <c r="H34" s="22">
        <v>70139537.306279987</v>
      </c>
      <c r="I34" s="12">
        <v>77153491.036907986</v>
      </c>
      <c r="J34" s="22">
        <v>84097305.230229706</v>
      </c>
      <c r="K34" s="22">
        <v>90825089.648648083</v>
      </c>
      <c r="L34" s="13">
        <v>90825089.648648083</v>
      </c>
    </row>
    <row r="35" spans="1:12" hidden="1" x14ac:dyDescent="0.35">
      <c r="A35" s="4" t="str">
        <f t="shared" si="0"/>
        <v>5105</v>
      </c>
      <c r="B35" s="4" t="str">
        <f t="shared" si="1"/>
        <v>11</v>
      </c>
      <c r="C35" s="4" t="str">
        <f t="shared" si="2"/>
        <v>10</v>
      </c>
      <c r="D35">
        <v>510511</v>
      </c>
      <c r="E35" s="9" t="s">
        <v>128</v>
      </c>
      <c r="F35" s="22">
        <v>6318877.2348000007</v>
      </c>
      <c r="G35" s="12">
        <v>7582652.6817600001</v>
      </c>
      <c r="H35" s="22">
        <v>8416744.4767535999</v>
      </c>
      <c r="I35" s="12">
        <v>9258418.9244289603</v>
      </c>
      <c r="J35" s="22">
        <v>10091676.627627566</v>
      </c>
      <c r="K35" s="22">
        <v>10899010.757837772</v>
      </c>
      <c r="L35" s="13">
        <v>10899010.757837772</v>
      </c>
    </row>
    <row r="36" spans="1:12" hidden="1" x14ac:dyDescent="0.35">
      <c r="A36" s="4" t="str">
        <f t="shared" si="0"/>
        <v>5105</v>
      </c>
      <c r="B36" s="4" t="str">
        <f t="shared" si="1"/>
        <v>12</v>
      </c>
      <c r="C36" s="4" t="str">
        <f t="shared" si="2"/>
        <v>10</v>
      </c>
      <c r="D36">
        <v>510512</v>
      </c>
      <c r="E36" s="9" t="s">
        <v>129</v>
      </c>
      <c r="F36" s="22">
        <v>52657310.289999992</v>
      </c>
      <c r="G36" s="12">
        <v>63188772.34799999</v>
      </c>
      <c r="H36" s="22">
        <v>70139537.306279987</v>
      </c>
      <c r="I36" s="12">
        <v>77153491.036907986</v>
      </c>
      <c r="J36" s="22">
        <v>84097305.230229706</v>
      </c>
      <c r="K36" s="22">
        <v>90825089.648648083</v>
      </c>
      <c r="L36" s="13">
        <v>90825089.648648083</v>
      </c>
    </row>
    <row r="37" spans="1:12" hidden="1" x14ac:dyDescent="0.35">
      <c r="A37" s="4" t="str">
        <f t="shared" si="0"/>
        <v>5105</v>
      </c>
      <c r="B37" s="4" t="str">
        <f t="shared" si="1"/>
        <v>16</v>
      </c>
      <c r="C37" s="4" t="str">
        <f t="shared" si="2"/>
        <v>10</v>
      </c>
      <c r="D37">
        <v>510516</v>
      </c>
      <c r="E37" s="9" t="s">
        <v>130</v>
      </c>
      <c r="F37" s="21">
        <v>25607678.100000005</v>
      </c>
      <c r="G37" s="10">
        <v>30729213.720000006</v>
      </c>
      <c r="H37" s="21">
        <v>34109427.229200006</v>
      </c>
      <c r="I37" s="10">
        <v>37520369.952120006</v>
      </c>
      <c r="J37" s="21">
        <v>40897203.247810811</v>
      </c>
      <c r="K37" s="21">
        <v>44168979.507635675</v>
      </c>
      <c r="L37" s="11">
        <v>44168979.507635675</v>
      </c>
    </row>
    <row r="38" spans="1:12" hidden="1" x14ac:dyDescent="0.35">
      <c r="A38" s="4" t="str">
        <f t="shared" si="0"/>
        <v>5105</v>
      </c>
      <c r="B38" s="4" t="str">
        <f t="shared" si="1"/>
        <v>19</v>
      </c>
      <c r="C38" s="4" t="str">
        <f t="shared" si="2"/>
        <v>10</v>
      </c>
      <c r="D38">
        <v>510519</v>
      </c>
      <c r="E38" s="9" t="s">
        <v>131</v>
      </c>
      <c r="F38" s="22">
        <v>16800000</v>
      </c>
      <c r="G38" s="12">
        <v>20160000</v>
      </c>
      <c r="H38" s="22">
        <v>22377600</v>
      </c>
      <c r="I38" s="12">
        <v>24615360</v>
      </c>
      <c r="J38" s="22">
        <v>26830742.400000002</v>
      </c>
      <c r="K38" s="22">
        <v>28977201.792000003</v>
      </c>
      <c r="L38" s="13">
        <v>28977201.792000003</v>
      </c>
    </row>
    <row r="39" spans="1:12" hidden="1" x14ac:dyDescent="0.35">
      <c r="A39" s="4" t="str">
        <f t="shared" si="0"/>
        <v>5105</v>
      </c>
      <c r="B39" s="4" t="str">
        <f t="shared" si="1"/>
        <v>21</v>
      </c>
      <c r="C39" s="4" t="str">
        <f t="shared" si="2"/>
        <v>10</v>
      </c>
      <c r="D39">
        <v>510521</v>
      </c>
      <c r="E39" s="9" t="s">
        <v>132</v>
      </c>
      <c r="F39" s="22">
        <v>4333333.333333333</v>
      </c>
      <c r="G39" s="12">
        <v>5200000</v>
      </c>
      <c r="H39" s="22">
        <v>5772000</v>
      </c>
      <c r="I39" s="12">
        <v>6349200</v>
      </c>
      <c r="J39" s="22">
        <v>6920628</v>
      </c>
      <c r="K39" s="22">
        <v>7474278.2400000002</v>
      </c>
      <c r="L39" s="13">
        <v>7474278.2400000002</v>
      </c>
    </row>
    <row r="40" spans="1:12" hidden="1" x14ac:dyDescent="0.35">
      <c r="A40" s="4" t="str">
        <f t="shared" si="0"/>
        <v>5105</v>
      </c>
      <c r="B40" s="4" t="str">
        <f t="shared" si="1"/>
        <v>23</v>
      </c>
      <c r="C40" s="4" t="str">
        <f t="shared" si="2"/>
        <v>10</v>
      </c>
      <c r="D40">
        <v>510523</v>
      </c>
      <c r="E40" s="9" t="s">
        <v>133</v>
      </c>
      <c r="F40" s="22">
        <v>5965700</v>
      </c>
      <c r="G40" s="12">
        <v>7158840</v>
      </c>
      <c r="H40" s="22">
        <v>7946312.3999999994</v>
      </c>
      <c r="I40" s="12">
        <v>8740943.6400000006</v>
      </c>
      <c r="J40" s="22">
        <v>9527628.5676000006</v>
      </c>
      <c r="K40" s="22">
        <v>10289838.853007998</v>
      </c>
      <c r="L40" s="13">
        <v>10289838.853007998</v>
      </c>
    </row>
    <row r="41" spans="1:12" hidden="1" x14ac:dyDescent="0.35">
      <c r="A41" s="4" t="str">
        <f t="shared" si="0"/>
        <v>5105</v>
      </c>
      <c r="B41" s="4" t="str">
        <f t="shared" si="1"/>
        <v>24</v>
      </c>
      <c r="C41" s="4" t="str">
        <f t="shared" si="2"/>
        <v>10</v>
      </c>
      <c r="D41">
        <v>510524</v>
      </c>
      <c r="E41" s="9" t="s">
        <v>134</v>
      </c>
      <c r="F41" s="22">
        <v>73691159.99999997</v>
      </c>
      <c r="G41" s="12">
        <v>88429391.99999997</v>
      </c>
      <c r="H41" s="22">
        <v>98156625.11999996</v>
      </c>
      <c r="I41" s="12">
        <v>107972287.63199995</v>
      </c>
      <c r="J41" s="22">
        <v>117689793.51887995</v>
      </c>
      <c r="K41" s="22">
        <v>127104977.00039035</v>
      </c>
      <c r="L41" s="13">
        <v>127104977.00039035</v>
      </c>
    </row>
    <row r="42" spans="1:12" hidden="1" x14ac:dyDescent="0.35">
      <c r="A42" s="4" t="str">
        <f t="shared" si="0"/>
        <v>5105</v>
      </c>
      <c r="B42" s="4" t="str">
        <f t="shared" si="1"/>
        <v>25</v>
      </c>
      <c r="C42" s="4" t="str">
        <f t="shared" si="2"/>
        <v>10</v>
      </c>
      <c r="D42">
        <v>510525</v>
      </c>
      <c r="E42" s="9" t="s">
        <v>135</v>
      </c>
      <c r="F42" s="22">
        <v>7882594.9640000015</v>
      </c>
      <c r="G42" s="12">
        <v>9459113.9568000026</v>
      </c>
      <c r="H42" s="22">
        <v>10499616.492048003</v>
      </c>
      <c r="I42" s="12">
        <v>11549578.141252805</v>
      </c>
      <c r="J42" s="22">
        <v>12589040.173965555</v>
      </c>
      <c r="K42" s="22">
        <v>13596163.387882799</v>
      </c>
      <c r="L42" s="13">
        <v>13596163.387882799</v>
      </c>
    </row>
    <row r="43" spans="1:12" hidden="1" x14ac:dyDescent="0.35">
      <c r="A43" s="4" t="str">
        <f t="shared" si="0"/>
        <v>5105</v>
      </c>
      <c r="B43" s="4" t="str">
        <f t="shared" si="1"/>
        <v>26</v>
      </c>
      <c r="C43" s="4" t="str">
        <f t="shared" si="2"/>
        <v>10</v>
      </c>
      <c r="D43">
        <v>510526</v>
      </c>
      <c r="E43" s="9" t="s">
        <v>136</v>
      </c>
      <c r="F43" s="21">
        <v>24563720.000000004</v>
      </c>
      <c r="G43" s="10">
        <v>29476464.000000007</v>
      </c>
      <c r="H43" s="21">
        <v>32718875.040000007</v>
      </c>
      <c r="I43" s="10">
        <v>35990762.544</v>
      </c>
      <c r="J43" s="21">
        <v>39229931.172960006</v>
      </c>
      <c r="K43" s="21">
        <v>42368325.666796803</v>
      </c>
      <c r="L43" s="11">
        <v>42368325.666796803</v>
      </c>
    </row>
    <row r="44" spans="1:12" x14ac:dyDescent="0.35">
      <c r="A44" s="4" t="str">
        <f t="shared" si="0"/>
        <v>5110</v>
      </c>
      <c r="B44" s="4" t="str">
        <f t="shared" si="1"/>
        <v>00</v>
      </c>
      <c r="C44" s="4" t="str">
        <f t="shared" si="2"/>
        <v>11</v>
      </c>
      <c r="D44">
        <v>511000</v>
      </c>
      <c r="E44" s="52" t="s">
        <v>137</v>
      </c>
      <c r="F44" s="53">
        <v>362372331.93301851</v>
      </c>
      <c r="G44" s="54">
        <v>434846798.3196221</v>
      </c>
      <c r="H44" s="53">
        <v>474678765.04569972</v>
      </c>
      <c r="I44" s="54">
        <v>511793469.88301319</v>
      </c>
      <c r="J44" s="53">
        <v>545060045.42540908</v>
      </c>
      <c r="K44" s="53">
        <v>576673528.06008303</v>
      </c>
      <c r="L44" s="55">
        <v>576673528.06008303</v>
      </c>
    </row>
    <row r="45" spans="1:12" hidden="1" x14ac:dyDescent="0.35">
      <c r="A45" s="4" t="str">
        <f t="shared" si="0"/>
        <v>5110</v>
      </c>
      <c r="B45" s="4" t="str">
        <f t="shared" si="1"/>
        <v>01</v>
      </c>
      <c r="C45" s="4" t="str">
        <f t="shared" si="2"/>
        <v>11</v>
      </c>
      <c r="D45">
        <v>511001</v>
      </c>
      <c r="E45" s="9" t="s">
        <v>48</v>
      </c>
      <c r="F45" s="21">
        <v>137335137.55000001</v>
      </c>
      <c r="G45" s="10">
        <v>164802165.06000003</v>
      </c>
      <c r="H45" s="21">
        <v>179898043.37949604</v>
      </c>
      <c r="I45" s="10">
        <v>192958641.32884747</v>
      </c>
      <c r="J45" s="21">
        <v>205500953.01522255</v>
      </c>
      <c r="K45" s="21">
        <v>217420008.29010546</v>
      </c>
      <c r="L45" s="11">
        <v>217420008.29010546</v>
      </c>
    </row>
    <row r="46" spans="1:12" hidden="1" x14ac:dyDescent="0.35">
      <c r="A46" s="4" t="str">
        <f t="shared" si="0"/>
        <v>5110</v>
      </c>
      <c r="B46" s="4" t="str">
        <f t="shared" si="1"/>
        <v>02</v>
      </c>
      <c r="C46" s="4" t="str">
        <f t="shared" si="2"/>
        <v>11</v>
      </c>
      <c r="D46">
        <v>511002</v>
      </c>
      <c r="E46" s="9" t="s">
        <v>138</v>
      </c>
      <c r="F46" s="22">
        <v>2355833.3333333335</v>
      </c>
      <c r="G46" s="12">
        <v>2827000</v>
      </c>
      <c r="H46" s="22">
        <v>3085953.2</v>
      </c>
      <c r="I46" s="12">
        <v>3337766.9811199997</v>
      </c>
      <c r="J46" s="22">
        <v>3554721.8348927996</v>
      </c>
      <c r="K46" s="22">
        <v>3760895.701316582</v>
      </c>
      <c r="L46" s="13">
        <v>3760895.701316582</v>
      </c>
    </row>
    <row r="47" spans="1:12" hidden="1" x14ac:dyDescent="0.35">
      <c r="A47" s="4" t="str">
        <f t="shared" si="0"/>
        <v>5110</v>
      </c>
      <c r="B47" s="4" t="str">
        <f t="shared" si="1"/>
        <v>03</v>
      </c>
      <c r="C47" s="4" t="str">
        <f t="shared" si="2"/>
        <v>11</v>
      </c>
      <c r="D47">
        <v>511003</v>
      </c>
      <c r="E47" s="9" t="s">
        <v>139</v>
      </c>
      <c r="F47" s="22">
        <v>2535916.6666666665</v>
      </c>
      <c r="G47" s="12">
        <v>3043100</v>
      </c>
      <c r="H47" s="22">
        <v>3321847.96</v>
      </c>
      <c r="I47" s="12">
        <v>3592910.7535359999</v>
      </c>
      <c r="J47" s="22">
        <v>3826449.9525158396</v>
      </c>
      <c r="K47" s="22">
        <v>4048384.0497617582</v>
      </c>
      <c r="L47" s="13">
        <v>4048384.0497617582</v>
      </c>
    </row>
    <row r="48" spans="1:12" hidden="1" x14ac:dyDescent="0.35">
      <c r="A48" s="4" t="str">
        <f t="shared" si="0"/>
        <v>5110</v>
      </c>
      <c r="B48" s="4" t="str">
        <f t="shared" si="1"/>
        <v>05</v>
      </c>
      <c r="C48" s="4" t="str">
        <f t="shared" si="2"/>
        <v>11</v>
      </c>
      <c r="D48">
        <v>511005</v>
      </c>
      <c r="E48" s="9" t="s">
        <v>140</v>
      </c>
      <c r="F48" s="22">
        <v>9155844.0750000011</v>
      </c>
      <c r="G48" s="12">
        <v>10987012.890000001</v>
      </c>
      <c r="H48" s="22">
        <v>11993423.270724002</v>
      </c>
      <c r="I48" s="12">
        <v>12972086.60961508</v>
      </c>
      <c r="J48" s="22">
        <v>13815272.239240061</v>
      </c>
      <c r="K48" s="22">
        <v>14616558.029115986</v>
      </c>
      <c r="L48" s="13">
        <v>14616558.029115986</v>
      </c>
    </row>
    <row r="49" spans="1:12" hidden="1" x14ac:dyDescent="0.35">
      <c r="A49" s="4" t="str">
        <f t="shared" si="0"/>
        <v>5110</v>
      </c>
      <c r="B49" s="4" t="str">
        <f t="shared" si="1"/>
        <v>06</v>
      </c>
      <c r="C49" s="4" t="str">
        <f t="shared" si="2"/>
        <v>11</v>
      </c>
      <c r="D49">
        <v>511006</v>
      </c>
      <c r="E49" s="9" t="s">
        <v>141</v>
      </c>
      <c r="F49" s="22">
        <v>4518419.7333333334</v>
      </c>
      <c r="G49" s="12">
        <v>5422103.6799999997</v>
      </c>
      <c r="H49" s="22">
        <v>5918768.3770880001</v>
      </c>
      <c r="I49" s="12">
        <v>6401739.8766583819</v>
      </c>
      <c r="J49" s="22">
        <v>6817852.9686411768</v>
      </c>
      <c r="K49" s="22">
        <v>7213288.4408223648</v>
      </c>
      <c r="L49" s="13">
        <v>7213288.4408223648</v>
      </c>
    </row>
    <row r="50" spans="1:12" hidden="1" x14ac:dyDescent="0.35">
      <c r="A50" s="4" t="str">
        <f t="shared" si="0"/>
        <v>5110</v>
      </c>
      <c r="B50" s="4" t="str">
        <f t="shared" si="1"/>
        <v>09</v>
      </c>
      <c r="C50" s="4" t="str">
        <f t="shared" si="2"/>
        <v>11</v>
      </c>
      <c r="D50">
        <v>511009</v>
      </c>
      <c r="E50" s="9" t="s">
        <v>142</v>
      </c>
      <c r="F50" s="22">
        <v>625000</v>
      </c>
      <c r="G50" s="12">
        <v>750000</v>
      </c>
      <c r="H50" s="22">
        <v>818700</v>
      </c>
      <c r="I50" s="12">
        <v>885505.92</v>
      </c>
      <c r="J50" s="22">
        <v>943063.80480000004</v>
      </c>
      <c r="K50" s="22">
        <v>997761.50547839992</v>
      </c>
      <c r="L50" s="13">
        <v>997761.50547839992</v>
      </c>
    </row>
    <row r="51" spans="1:12" hidden="1" x14ac:dyDescent="0.35">
      <c r="A51" s="4" t="str">
        <f t="shared" si="0"/>
        <v>5110</v>
      </c>
      <c r="B51" s="4" t="str">
        <f t="shared" si="1"/>
        <v>10</v>
      </c>
      <c r="C51" s="4" t="str">
        <f t="shared" si="2"/>
        <v>11</v>
      </c>
      <c r="D51">
        <v>511010</v>
      </c>
      <c r="E51" s="9" t="s">
        <v>143</v>
      </c>
      <c r="F51" s="21">
        <v>2340516.5041666664</v>
      </c>
      <c r="G51" s="10">
        <v>2808619.8049999997</v>
      </c>
      <c r="H51" s="21">
        <v>3065889.3791379994</v>
      </c>
      <c r="I51" s="10">
        <v>3316065.9524756605</v>
      </c>
      <c r="J51" s="21">
        <v>3531610.239386579</v>
      </c>
      <c r="K51" s="21">
        <v>3736443.6332710003</v>
      </c>
      <c r="L51" s="11">
        <v>3736443.6332710003</v>
      </c>
    </row>
    <row r="52" spans="1:12" hidden="1" x14ac:dyDescent="0.35">
      <c r="A52" s="4" t="str">
        <f t="shared" si="0"/>
        <v>5110</v>
      </c>
      <c r="B52" s="4" t="str">
        <f t="shared" si="1"/>
        <v>11</v>
      </c>
      <c r="C52" s="4" t="str">
        <f t="shared" si="2"/>
        <v>11</v>
      </c>
      <c r="D52">
        <v>511011</v>
      </c>
      <c r="E52" s="9" t="s">
        <v>144</v>
      </c>
      <c r="F52" s="22">
        <v>6696344.0921296291</v>
      </c>
      <c r="G52" s="12">
        <v>8035612.9105555555</v>
      </c>
      <c r="H52" s="22">
        <v>8771675.0531624444</v>
      </c>
      <c r="I52" s="12">
        <v>9487443.7375004999</v>
      </c>
      <c r="J52" s="22">
        <v>10104127.580438033</v>
      </c>
      <c r="K52" s="22">
        <v>10690166.980103437</v>
      </c>
      <c r="L52" s="13">
        <v>10690166.980103437</v>
      </c>
    </row>
    <row r="53" spans="1:12" hidden="1" x14ac:dyDescent="0.35">
      <c r="A53" s="4" t="str">
        <f t="shared" si="0"/>
        <v>5110</v>
      </c>
      <c r="B53" s="4" t="str">
        <f t="shared" si="1"/>
        <v>12</v>
      </c>
      <c r="C53" s="4" t="str">
        <f t="shared" si="2"/>
        <v>11</v>
      </c>
      <c r="D53">
        <v>511012</v>
      </c>
      <c r="E53" s="9" t="s">
        <v>145</v>
      </c>
      <c r="F53" s="22">
        <v>39451805.518055551</v>
      </c>
      <c r="G53" s="12">
        <v>47342166.621666662</v>
      </c>
      <c r="H53" s="22">
        <v>51678709.084211335</v>
      </c>
      <c r="I53" s="12">
        <v>55895691.745482981</v>
      </c>
      <c r="J53" s="22">
        <v>59528911.708939373</v>
      </c>
      <c r="K53" s="22">
        <v>62981588.588057861</v>
      </c>
      <c r="L53" s="13">
        <v>62981588.588057861</v>
      </c>
    </row>
    <row r="54" spans="1:12" hidden="1" x14ac:dyDescent="0.35">
      <c r="A54" s="4" t="str">
        <f t="shared" si="0"/>
        <v>5110</v>
      </c>
      <c r="B54" s="4" t="str">
        <f t="shared" si="1"/>
        <v>14</v>
      </c>
      <c r="C54" s="4" t="str">
        <f t="shared" si="2"/>
        <v>11</v>
      </c>
      <c r="D54">
        <v>511014</v>
      </c>
      <c r="E54" s="9" t="s">
        <v>146</v>
      </c>
      <c r="F54" s="22">
        <v>4552065</v>
      </c>
      <c r="G54" s="12">
        <v>5462478</v>
      </c>
      <c r="H54" s="22">
        <v>5962840.9847999997</v>
      </c>
      <c r="I54" s="12">
        <v>6449408.8091596803</v>
      </c>
      <c r="J54" s="22">
        <v>6868620.3817550596</v>
      </c>
      <c r="K54" s="22">
        <v>7267000.3638968524</v>
      </c>
      <c r="L54" s="13">
        <v>7267000.3638968524</v>
      </c>
    </row>
    <row r="55" spans="1:12" hidden="1" x14ac:dyDescent="0.35">
      <c r="A55" s="4" t="str">
        <f t="shared" si="0"/>
        <v>5110</v>
      </c>
      <c r="B55" s="4" t="str">
        <f t="shared" si="1"/>
        <v>15</v>
      </c>
      <c r="C55" s="4" t="str">
        <f t="shared" si="2"/>
        <v>11</v>
      </c>
      <c r="D55">
        <v>511015</v>
      </c>
      <c r="E55" s="9" t="s">
        <v>147</v>
      </c>
      <c r="F55" s="22">
        <v>2883072.2952083335</v>
      </c>
      <c r="G55" s="12">
        <v>3459686.7542500002</v>
      </c>
      <c r="H55" s="22">
        <v>3776594.0609392999</v>
      </c>
      <c r="I55" s="12">
        <v>4084764.1363119474</v>
      </c>
      <c r="J55" s="22">
        <v>4350273.8051722236</v>
      </c>
      <c r="K55" s="22">
        <v>4602589.685872213</v>
      </c>
      <c r="L55" s="13">
        <v>4602589.685872213</v>
      </c>
    </row>
    <row r="56" spans="1:12" hidden="1" x14ac:dyDescent="0.35">
      <c r="A56" s="4" t="str">
        <f t="shared" si="0"/>
        <v>5110</v>
      </c>
      <c r="B56" s="4" t="str">
        <f t="shared" si="1"/>
        <v>18</v>
      </c>
      <c r="C56" s="4" t="str">
        <f t="shared" si="2"/>
        <v>11</v>
      </c>
      <c r="D56">
        <v>511018</v>
      </c>
      <c r="E56" s="9" t="s">
        <v>148</v>
      </c>
      <c r="F56" s="22">
        <v>8610338.9375</v>
      </c>
      <c r="G56" s="12">
        <v>10332406.725</v>
      </c>
      <c r="H56" s="22">
        <v>11278855.181009999</v>
      </c>
      <c r="I56" s="12">
        <v>12199209.763780415</v>
      </c>
      <c r="J56" s="22">
        <v>12992158.398426142</v>
      </c>
      <c r="K56" s="22">
        <v>13745703.585534859</v>
      </c>
      <c r="L56" s="13">
        <v>13745703.585534859</v>
      </c>
    </row>
    <row r="57" spans="1:12" hidden="1" x14ac:dyDescent="0.35">
      <c r="A57" s="4" t="str">
        <f t="shared" si="0"/>
        <v>5110</v>
      </c>
      <c r="B57" s="4" t="str">
        <f t="shared" si="1"/>
        <v>20</v>
      </c>
      <c r="C57" s="4" t="str">
        <f t="shared" si="2"/>
        <v>11</v>
      </c>
      <c r="D57">
        <v>511020</v>
      </c>
      <c r="E57" s="9" t="s">
        <v>149</v>
      </c>
      <c r="F57" s="21">
        <v>11110096.009375002</v>
      </c>
      <c r="G57" s="10">
        <v>13332115.211250002</v>
      </c>
      <c r="H57" s="21">
        <v>14553336.9646005</v>
      </c>
      <c r="I57" s="10">
        <v>15740889.260911901</v>
      </c>
      <c r="J57" s="21">
        <v>16764047.062871177</v>
      </c>
      <c r="K57" s="21">
        <v>17736361.792517703</v>
      </c>
      <c r="L57" s="11">
        <v>17736361.792517703</v>
      </c>
    </row>
    <row r="58" spans="1:12" hidden="1" x14ac:dyDescent="0.35">
      <c r="A58" s="4" t="str">
        <f t="shared" si="0"/>
        <v>5110</v>
      </c>
      <c r="B58" s="4" t="str">
        <f t="shared" si="1"/>
        <v>21</v>
      </c>
      <c r="C58" s="4" t="str">
        <f t="shared" si="2"/>
        <v>11</v>
      </c>
      <c r="D58">
        <v>511021</v>
      </c>
      <c r="E58" s="9" t="s">
        <v>150</v>
      </c>
      <c r="F58" s="22">
        <v>10802820.421666667</v>
      </c>
      <c r="G58" s="12">
        <v>12963384.505999999</v>
      </c>
      <c r="H58" s="22">
        <v>14150830.526749598</v>
      </c>
      <c r="I58" s="12">
        <v>15305538.297732364</v>
      </c>
      <c r="J58" s="22">
        <v>16300398.287084967</v>
      </c>
      <c r="K58" s="22">
        <v>17245821.387735896</v>
      </c>
      <c r="L58" s="13">
        <v>17245821.387735896</v>
      </c>
    </row>
    <row r="59" spans="1:12" hidden="1" x14ac:dyDescent="0.35">
      <c r="A59" s="4" t="str">
        <f t="shared" si="0"/>
        <v>5110</v>
      </c>
      <c r="B59" s="4" t="str">
        <f t="shared" si="1"/>
        <v>22</v>
      </c>
      <c r="C59" s="4" t="str">
        <f t="shared" si="2"/>
        <v>11</v>
      </c>
      <c r="D59">
        <v>511022</v>
      </c>
      <c r="E59" s="9" t="s">
        <v>151</v>
      </c>
      <c r="F59" s="21">
        <v>41666.25</v>
      </c>
      <c r="G59" s="10">
        <v>49999.5</v>
      </c>
      <c r="H59" s="21">
        <v>54579.454199999993</v>
      </c>
      <c r="I59" s="10">
        <v>59033.137662719993</v>
      </c>
      <c r="J59" s="21">
        <v>62870.291610796805</v>
      </c>
      <c r="K59" s="21">
        <v>66516.768524223007</v>
      </c>
      <c r="L59" s="11">
        <v>66516.768524223007</v>
      </c>
    </row>
    <row r="60" spans="1:12" hidden="1" x14ac:dyDescent="0.35">
      <c r="A60" s="4" t="str">
        <f t="shared" si="0"/>
        <v>5110</v>
      </c>
      <c r="B60" s="4" t="str">
        <f t="shared" si="1"/>
        <v>24</v>
      </c>
      <c r="C60" s="4" t="str">
        <f t="shared" si="2"/>
        <v>11</v>
      </c>
      <c r="D60">
        <v>511024</v>
      </c>
      <c r="E60" s="9" t="s">
        <v>152</v>
      </c>
      <c r="F60" s="21">
        <v>7337133.041666667</v>
      </c>
      <c r="G60" s="10">
        <v>8804559.6500000004</v>
      </c>
      <c r="H60" s="21">
        <v>9611057.3139399998</v>
      </c>
      <c r="I60" s="10">
        <v>10395319.590757504</v>
      </c>
      <c r="J60" s="21">
        <v>11071015.364156742</v>
      </c>
      <c r="K60" s="21">
        <v>11713134.255277831</v>
      </c>
      <c r="L60" s="11">
        <v>11713134.255277831</v>
      </c>
    </row>
    <row r="61" spans="1:12" hidden="1" x14ac:dyDescent="0.35">
      <c r="A61" s="4" t="str">
        <f t="shared" si="0"/>
        <v>5110</v>
      </c>
      <c r="B61" s="4" t="str">
        <f t="shared" si="1"/>
        <v>25</v>
      </c>
      <c r="C61" s="4" t="str">
        <f t="shared" si="2"/>
        <v>11</v>
      </c>
      <c r="D61">
        <v>511025</v>
      </c>
      <c r="E61" s="9" t="s">
        <v>153</v>
      </c>
      <c r="F61" s="22">
        <v>23348974.606250003</v>
      </c>
      <c r="G61" s="12">
        <v>28018769.527500004</v>
      </c>
      <c r="H61" s="22">
        <v>30585288.816219002</v>
      </c>
      <c r="I61" s="12">
        <v>33081048.383622475</v>
      </c>
      <c r="J61" s="22">
        <v>35231316.528557934</v>
      </c>
      <c r="K61" s="22">
        <v>37274732.887214296</v>
      </c>
      <c r="L61" s="13">
        <v>37274732.887214296</v>
      </c>
    </row>
    <row r="62" spans="1:12" hidden="1" x14ac:dyDescent="0.35">
      <c r="A62" s="4" t="str">
        <f t="shared" si="0"/>
        <v>5110</v>
      </c>
      <c r="B62" s="4" t="str">
        <f t="shared" si="1"/>
        <v>27</v>
      </c>
      <c r="C62" s="4" t="str">
        <f t="shared" si="2"/>
        <v>11</v>
      </c>
      <c r="D62">
        <v>511027</v>
      </c>
      <c r="E62" s="9" t="s">
        <v>154</v>
      </c>
      <c r="F62" s="22">
        <v>6240147.8887499999</v>
      </c>
      <c r="G62" s="12">
        <v>7488177.4664999992</v>
      </c>
      <c r="H62" s="22">
        <v>8174094.5224313997</v>
      </c>
      <c r="I62" s="12">
        <v>8841100.6354618017</v>
      </c>
      <c r="J62" s="22">
        <v>9415772.1767668184</v>
      </c>
      <c r="K62" s="22">
        <v>9961886.9630192947</v>
      </c>
      <c r="L62" s="13">
        <v>9961886.9630192947</v>
      </c>
    </row>
    <row r="63" spans="1:12" hidden="1" x14ac:dyDescent="0.35">
      <c r="A63" s="4" t="str">
        <f t="shared" si="0"/>
        <v>5110</v>
      </c>
      <c r="B63" s="4" t="str">
        <f t="shared" si="1"/>
        <v>28</v>
      </c>
      <c r="C63" s="4" t="str">
        <f t="shared" si="2"/>
        <v>11</v>
      </c>
      <c r="D63">
        <v>511028</v>
      </c>
      <c r="E63" s="9" t="s">
        <v>155</v>
      </c>
      <c r="F63" s="22">
        <v>9085062.5</v>
      </c>
      <c r="G63" s="12">
        <v>10902075</v>
      </c>
      <c r="H63" s="22">
        <v>11900705.07</v>
      </c>
      <c r="I63" s="12">
        <v>12871802.603712</v>
      </c>
      <c r="J63" s="22">
        <v>13708469.772953281</v>
      </c>
      <c r="K63" s="22">
        <v>14503561.01978457</v>
      </c>
      <c r="L63" s="13">
        <v>14503561.01978457</v>
      </c>
    </row>
    <row r="64" spans="1:12" hidden="1" x14ac:dyDescent="0.35">
      <c r="A64" s="4" t="str">
        <f t="shared" si="0"/>
        <v>5110</v>
      </c>
      <c r="B64" s="4" t="str">
        <f t="shared" si="1"/>
        <v>29</v>
      </c>
      <c r="C64" s="4" t="str">
        <f t="shared" si="2"/>
        <v>11</v>
      </c>
      <c r="D64">
        <v>511029</v>
      </c>
      <c r="E64" s="9" t="s">
        <v>156</v>
      </c>
      <c r="F64" s="21">
        <v>1481310</v>
      </c>
      <c r="G64" s="10">
        <v>1777572</v>
      </c>
      <c r="H64" s="21">
        <v>1940397.5951999999</v>
      </c>
      <c r="I64" s="10">
        <v>2098734.03896832</v>
      </c>
      <c r="J64" s="21">
        <v>2235151.7515012608</v>
      </c>
      <c r="K64" s="21">
        <v>2364790.5530883339</v>
      </c>
      <c r="L64" s="11">
        <v>2364790.5530883339</v>
      </c>
    </row>
    <row r="65" spans="1:12" hidden="1" x14ac:dyDescent="0.35">
      <c r="A65" s="4" t="str">
        <f t="shared" si="0"/>
        <v>5110</v>
      </c>
      <c r="B65" s="4" t="str">
        <f t="shared" si="1"/>
        <v>30</v>
      </c>
      <c r="C65" s="4" t="str">
        <f t="shared" si="2"/>
        <v>11</v>
      </c>
      <c r="D65">
        <v>511030</v>
      </c>
      <c r="E65" s="9" t="s">
        <v>157</v>
      </c>
      <c r="F65" s="22">
        <v>60958337.595333323</v>
      </c>
      <c r="G65" s="12">
        <v>73150005.114399999</v>
      </c>
      <c r="H65" s="22">
        <v>79850545.582879037</v>
      </c>
      <c r="I65" s="12">
        <v>86366350.102441967</v>
      </c>
      <c r="J65" s="22">
        <v>91980162.859100699</v>
      </c>
      <c r="K65" s="22">
        <v>97315012.304928541</v>
      </c>
      <c r="L65" s="13">
        <v>97315012.304928541</v>
      </c>
    </row>
    <row r="66" spans="1:12" hidden="1" x14ac:dyDescent="0.35">
      <c r="A66" s="4" t="str">
        <f t="shared" si="0"/>
        <v>5110</v>
      </c>
      <c r="B66" s="4" t="str">
        <f t="shared" si="1"/>
        <v>34</v>
      </c>
      <c r="C66" s="4" t="str">
        <f t="shared" si="2"/>
        <v>11</v>
      </c>
      <c r="D66">
        <v>511034</v>
      </c>
      <c r="E66" s="9" t="s">
        <v>158</v>
      </c>
      <c r="F66" s="22">
        <v>73114.583333333328</v>
      </c>
      <c r="G66" s="12">
        <v>87737.5</v>
      </c>
      <c r="H66" s="22">
        <v>95774.25499999999</v>
      </c>
      <c r="I66" s="12">
        <v>103589.43420799999</v>
      </c>
      <c r="J66" s="22">
        <v>110322.74743152001</v>
      </c>
      <c r="K66" s="22">
        <v>116721.46678254817</v>
      </c>
      <c r="L66" s="13">
        <v>116721.46678254817</v>
      </c>
    </row>
    <row r="67" spans="1:12" hidden="1" x14ac:dyDescent="0.35">
      <c r="A67" s="4" t="str">
        <f t="shared" si="0"/>
        <v>5110</v>
      </c>
      <c r="B67" s="4" t="str">
        <f t="shared" si="1"/>
        <v>95</v>
      </c>
      <c r="C67" s="4" t="str">
        <f t="shared" si="2"/>
        <v>11</v>
      </c>
      <c r="D67">
        <v>511095</v>
      </c>
      <c r="E67" s="9" t="s">
        <v>41</v>
      </c>
      <c r="F67" s="22">
        <v>10833375.331250001</v>
      </c>
      <c r="G67" s="12">
        <v>13000050.397500001</v>
      </c>
      <c r="H67" s="22">
        <v>14190855.013911001</v>
      </c>
      <c r="I67" s="12">
        <v>15348828.783046139</v>
      </c>
      <c r="J67" s="22">
        <v>16346502.653944138</v>
      </c>
      <c r="K67" s="22">
        <v>17294599.807872899</v>
      </c>
      <c r="L67" s="13">
        <v>17294599.807872899</v>
      </c>
    </row>
    <row r="68" spans="1:12" x14ac:dyDescent="0.35">
      <c r="A68" s="4" t="str">
        <f t="shared" si="0"/>
        <v>5115</v>
      </c>
      <c r="B68" s="4" t="str">
        <f t="shared" si="1"/>
        <v>00</v>
      </c>
      <c r="C68" s="4" t="str">
        <f t="shared" si="2"/>
        <v>11</v>
      </c>
      <c r="D68">
        <v>511500</v>
      </c>
      <c r="E68" s="52" t="s">
        <v>159</v>
      </c>
      <c r="F68" s="53">
        <v>22671093.179138705</v>
      </c>
      <c r="G68" s="54">
        <v>17210528.210882857</v>
      </c>
      <c r="H68" s="53">
        <v>37139928.336184457</v>
      </c>
      <c r="I68" s="54">
        <v>111571270.05639121</v>
      </c>
      <c r="J68" s="53">
        <v>28357679.30149892</v>
      </c>
      <c r="K68" s="53">
        <v>178755059.25182134</v>
      </c>
      <c r="L68" s="55">
        <v>10828058.586027861</v>
      </c>
    </row>
    <row r="69" spans="1:12" hidden="1" x14ac:dyDescent="0.35">
      <c r="A69" s="4" t="str">
        <f t="shared" ref="A69:A128" si="3">+MID(D69,1,4)</f>
        <v>5115</v>
      </c>
      <c r="B69" s="4" t="str">
        <f t="shared" ref="B69:B128" si="4">+MID(D69,5,6)</f>
        <v>01</v>
      </c>
      <c r="C69" s="4" t="str">
        <f t="shared" ref="C69:C128" si="5">+MID(D69,2,2)</f>
        <v>11</v>
      </c>
      <c r="D69">
        <v>511501</v>
      </c>
      <c r="E69" s="9" t="s">
        <v>160</v>
      </c>
      <c r="F69" s="21">
        <v>18485437.46084246</v>
      </c>
      <c r="G69" s="10">
        <v>10738134.378350705</v>
      </c>
      <c r="H69" s="21">
        <v>26105429.24076888</v>
      </c>
      <c r="I69" s="10">
        <v>95354765.620293677</v>
      </c>
      <c r="J69" s="21">
        <v>0</v>
      </c>
      <c r="K69" s="21">
        <v>178769907.47170579</v>
      </c>
      <c r="L69" s="11">
        <v>992778.40711775422</v>
      </c>
    </row>
    <row r="70" spans="1:12" hidden="1" x14ac:dyDescent="0.35">
      <c r="A70" s="4" t="str">
        <f t="shared" si="3"/>
        <v>5115</v>
      </c>
      <c r="B70" s="4" t="str">
        <f t="shared" si="4"/>
        <v>29</v>
      </c>
      <c r="C70" s="4" t="str">
        <f t="shared" si="5"/>
        <v>11</v>
      </c>
      <c r="D70">
        <v>511529</v>
      </c>
      <c r="E70" s="9" t="s">
        <v>161</v>
      </c>
      <c r="F70" s="21">
        <v>4185655.7182962447</v>
      </c>
      <c r="G70" s="10">
        <v>6472393.8325321525</v>
      </c>
      <c r="H70" s="21">
        <v>11034499.095415577</v>
      </c>
      <c r="I70" s="10">
        <v>16216504.436097533</v>
      </c>
      <c r="J70" s="21">
        <v>28357679.30149892</v>
      </c>
      <c r="K70" s="21">
        <v>-14848.219884455204</v>
      </c>
      <c r="L70" s="11">
        <v>9835280.1789101064</v>
      </c>
    </row>
    <row r="71" spans="1:12" x14ac:dyDescent="0.35">
      <c r="A71" s="4" t="str">
        <f t="shared" si="3"/>
        <v>5125</v>
      </c>
      <c r="B71" s="4" t="str">
        <f t="shared" si="4"/>
        <v>00</v>
      </c>
      <c r="C71" s="4" t="str">
        <f t="shared" si="5"/>
        <v>12</v>
      </c>
      <c r="D71">
        <v>512500</v>
      </c>
      <c r="E71" s="52" t="s">
        <v>162</v>
      </c>
      <c r="F71" s="53">
        <v>42660784.166666664</v>
      </c>
      <c r="G71" s="54">
        <v>51192941</v>
      </c>
      <c r="H71" s="53">
        <v>51192941</v>
      </c>
      <c r="I71" s="54">
        <v>51192941</v>
      </c>
      <c r="J71" s="53">
        <v>51192941</v>
      </c>
      <c r="K71" s="53">
        <v>51192941</v>
      </c>
      <c r="L71" s="55">
        <v>51192941</v>
      </c>
    </row>
    <row r="72" spans="1:12" hidden="1" x14ac:dyDescent="0.35">
      <c r="A72" s="4" t="str">
        <f t="shared" si="3"/>
        <v>5125</v>
      </c>
      <c r="B72" s="4" t="str">
        <f t="shared" si="4"/>
        <v>05</v>
      </c>
      <c r="C72" s="4" t="str">
        <f t="shared" si="5"/>
        <v>12</v>
      </c>
      <c r="D72">
        <v>512505</v>
      </c>
      <c r="E72" s="9" t="s">
        <v>54</v>
      </c>
      <c r="F72" s="21">
        <v>31282250</v>
      </c>
      <c r="G72" s="10">
        <v>37538700</v>
      </c>
      <c r="H72" s="21">
        <v>37538700</v>
      </c>
      <c r="I72" s="10">
        <v>37538700</v>
      </c>
      <c r="J72" s="21">
        <v>37538700</v>
      </c>
      <c r="K72" s="21">
        <v>37538700</v>
      </c>
      <c r="L72" s="11">
        <v>37538700</v>
      </c>
    </row>
    <row r="73" spans="1:12" hidden="1" x14ac:dyDescent="0.35">
      <c r="A73" s="4" t="str">
        <f t="shared" si="3"/>
        <v>5125</v>
      </c>
      <c r="B73" s="4" t="str">
        <f t="shared" si="4"/>
        <v>10</v>
      </c>
      <c r="C73" s="4" t="str">
        <f t="shared" si="5"/>
        <v>12</v>
      </c>
      <c r="D73">
        <v>512510</v>
      </c>
      <c r="E73" s="9" t="s">
        <v>55</v>
      </c>
      <c r="F73" s="21">
        <v>6598660</v>
      </c>
      <c r="G73" s="10">
        <v>7918392</v>
      </c>
      <c r="H73" s="21">
        <v>7918392</v>
      </c>
      <c r="I73" s="10">
        <v>7918392</v>
      </c>
      <c r="J73" s="21">
        <v>7918392</v>
      </c>
      <c r="K73" s="21">
        <v>7918392</v>
      </c>
      <c r="L73" s="11">
        <v>7918392</v>
      </c>
    </row>
    <row r="74" spans="1:12" hidden="1" x14ac:dyDescent="0.35">
      <c r="A74" s="4" t="str">
        <f t="shared" si="3"/>
        <v>5125</v>
      </c>
      <c r="B74" s="4" t="str">
        <f t="shared" si="4"/>
        <v>15</v>
      </c>
      <c r="C74" s="4" t="str">
        <f t="shared" si="5"/>
        <v>12</v>
      </c>
      <c r="D74">
        <v>512515</v>
      </c>
      <c r="E74" s="9" t="s">
        <v>163</v>
      </c>
      <c r="F74" s="22">
        <v>4779874.166666667</v>
      </c>
      <c r="G74" s="12">
        <v>5735849</v>
      </c>
      <c r="H74" s="22">
        <v>5735849</v>
      </c>
      <c r="I74" s="12">
        <v>5735849</v>
      </c>
      <c r="J74" s="22">
        <v>5735849</v>
      </c>
      <c r="K74" s="22">
        <v>5735849</v>
      </c>
      <c r="L74" s="13">
        <v>5735849</v>
      </c>
    </row>
    <row r="75" spans="1:12" x14ac:dyDescent="0.35">
      <c r="A75" s="4" t="str">
        <f t="shared" si="3"/>
        <v>6000</v>
      </c>
      <c r="B75" s="4" t="str">
        <f t="shared" si="4"/>
        <v>00</v>
      </c>
      <c r="C75" s="4" t="str">
        <f t="shared" si="5"/>
        <v>00</v>
      </c>
      <c r="D75">
        <v>600000</v>
      </c>
      <c r="E75" s="52" t="s">
        <v>164</v>
      </c>
      <c r="F75" s="53">
        <v>9508196.0695959441</v>
      </c>
      <c r="G75" s="54">
        <v>14305630.985842563</v>
      </c>
      <c r="H75" s="53">
        <v>68746020.372828439</v>
      </c>
      <c r="I75" s="54">
        <v>122050725.94043852</v>
      </c>
      <c r="J75" s="53">
        <v>517149716.24618328</v>
      </c>
      <c r="K75" s="53">
        <v>633494301.54574943</v>
      </c>
      <c r="L75" s="55">
        <v>635224127.94827509</v>
      </c>
    </row>
    <row r="76" spans="1:12" x14ac:dyDescent="0.35">
      <c r="A76" s="4" t="str">
        <f t="shared" si="3"/>
        <v>6100</v>
      </c>
      <c r="B76" s="4" t="str">
        <f t="shared" si="4"/>
        <v>00</v>
      </c>
      <c r="C76" s="4" t="str">
        <f t="shared" si="5"/>
        <v>10</v>
      </c>
      <c r="D76">
        <v>610000</v>
      </c>
      <c r="E76" s="52" t="s">
        <v>165</v>
      </c>
      <c r="F76" s="53">
        <v>9508196.0695959441</v>
      </c>
      <c r="G76" s="54">
        <v>14305630.985842563</v>
      </c>
      <c r="H76" s="53">
        <v>68746020.372828439</v>
      </c>
      <c r="I76" s="54">
        <v>122050725.94043852</v>
      </c>
      <c r="J76" s="53">
        <v>517149716.24618328</v>
      </c>
      <c r="K76" s="53">
        <v>633494301.54574943</v>
      </c>
      <c r="L76" s="55">
        <v>635224127.94827509</v>
      </c>
    </row>
    <row r="77" spans="1:12" ht="15" thickBot="1" x14ac:dyDescent="0.4">
      <c r="A77" s="4" t="str">
        <f t="shared" si="3"/>
        <v>6150</v>
      </c>
      <c r="B77" s="4" t="str">
        <f t="shared" si="4"/>
        <v>00</v>
      </c>
      <c r="C77" s="4" t="str">
        <f t="shared" si="5"/>
        <v>15</v>
      </c>
      <c r="D77">
        <v>615000</v>
      </c>
      <c r="E77" s="56" t="s">
        <v>166</v>
      </c>
      <c r="F77" s="57">
        <v>9508196.0695959441</v>
      </c>
      <c r="G77" s="58">
        <v>14305630.985842563</v>
      </c>
      <c r="H77" s="57">
        <v>68746020.372828439</v>
      </c>
      <c r="I77" s="58">
        <v>122050725.94043852</v>
      </c>
      <c r="J77" s="57">
        <v>517149716.24618328</v>
      </c>
      <c r="K77" s="57">
        <v>633494301.54574943</v>
      </c>
      <c r="L77" s="59">
        <v>635224127.94827509</v>
      </c>
    </row>
    <row r="78" spans="1:12" hidden="1" x14ac:dyDescent="0.35">
      <c r="A78" s="4" t="str">
        <f t="shared" si="3"/>
        <v>6150</v>
      </c>
      <c r="B78" s="4" t="str">
        <f t="shared" si="4"/>
        <v>05</v>
      </c>
      <c r="C78" s="4" t="str">
        <f t="shared" si="5"/>
        <v>15</v>
      </c>
      <c r="D78">
        <v>615005</v>
      </c>
      <c r="E78" s="9" t="s">
        <v>167</v>
      </c>
      <c r="F78" s="21">
        <v>0</v>
      </c>
      <c r="G78" s="10">
        <v>0</v>
      </c>
      <c r="H78" s="21">
        <v>1467764.2195848455</v>
      </c>
      <c r="I78" s="10">
        <v>5075653.1987002855</v>
      </c>
      <c r="J78" s="21">
        <v>35139907.773572125</v>
      </c>
      <c r="K78" s="21">
        <v>12394151.059462583</v>
      </c>
      <c r="L78" s="11">
        <v>15296206.650643021</v>
      </c>
    </row>
    <row r="79" spans="1:12" hidden="1" x14ac:dyDescent="0.35">
      <c r="A79" s="4" t="str">
        <f t="shared" si="3"/>
        <v>6150</v>
      </c>
      <c r="B79" s="4" t="str">
        <f t="shared" si="4"/>
        <v>10</v>
      </c>
      <c r="C79" s="4" t="str">
        <f t="shared" si="5"/>
        <v>15</v>
      </c>
      <c r="D79">
        <v>615010</v>
      </c>
      <c r="E79" s="9" t="s">
        <v>168</v>
      </c>
      <c r="F79" s="22">
        <v>0</v>
      </c>
      <c r="G79" s="12">
        <v>0</v>
      </c>
      <c r="H79" s="22">
        <v>27866503.757603936</v>
      </c>
      <c r="I79" s="12">
        <v>71505249.413643762</v>
      </c>
      <c r="J79" s="22">
        <v>428861419.46772945</v>
      </c>
      <c r="K79" s="22">
        <v>524576788.04110277</v>
      </c>
      <c r="L79" s="13">
        <v>504225199.12861055</v>
      </c>
    </row>
    <row r="80" spans="1:12" hidden="1" x14ac:dyDescent="0.35">
      <c r="A80" s="4" t="str">
        <f t="shared" si="3"/>
        <v>6150</v>
      </c>
      <c r="B80" s="4" t="str">
        <f t="shared" si="4"/>
        <v>15</v>
      </c>
      <c r="C80" s="4" t="str">
        <f t="shared" si="5"/>
        <v>15</v>
      </c>
      <c r="D80">
        <v>615015</v>
      </c>
      <c r="E80" s="9" t="s">
        <v>169</v>
      </c>
      <c r="F80" s="22">
        <v>0</v>
      </c>
      <c r="G80" s="12">
        <v>0</v>
      </c>
      <c r="H80" s="22">
        <v>1467764.2195848455</v>
      </c>
      <c r="I80" s="12">
        <v>5075653.1987002855</v>
      </c>
      <c r="J80" s="22">
        <v>8870406.3360834513</v>
      </c>
      <c r="K80" s="22">
        <v>44993819.810195051</v>
      </c>
      <c r="L80" s="13">
        <v>56837253.181139879</v>
      </c>
    </row>
    <row r="81" spans="1:12" hidden="1" x14ac:dyDescent="0.35">
      <c r="A81" s="4" t="str">
        <f t="shared" si="3"/>
        <v>6150</v>
      </c>
      <c r="B81" s="4" t="str">
        <f t="shared" si="4"/>
        <v>20</v>
      </c>
      <c r="C81" s="4" t="str">
        <f t="shared" si="5"/>
        <v>15</v>
      </c>
      <c r="D81">
        <v>615020</v>
      </c>
      <c r="E81" s="9" t="s">
        <v>170</v>
      </c>
      <c r="F81" s="21">
        <v>2636581.1139256051</v>
      </c>
      <c r="G81" s="10">
        <v>8006650.6098114206</v>
      </c>
      <c r="H81" s="21">
        <v>35080815.277858838</v>
      </c>
      <c r="I81" s="10">
        <v>40394170.129394203</v>
      </c>
      <c r="J81" s="21">
        <v>44277982.668798223</v>
      </c>
      <c r="K81" s="21">
        <v>51529542.634989068</v>
      </c>
      <c r="L81" s="11">
        <v>58865468.987881638</v>
      </c>
    </row>
    <row r="82" spans="1:12" ht="15" hidden="1" thickBot="1" x14ac:dyDescent="0.4">
      <c r="A82" s="4" t="str">
        <f t="shared" si="3"/>
        <v>6150</v>
      </c>
      <c r="B82" s="4" t="str">
        <f t="shared" si="4"/>
        <v>35</v>
      </c>
      <c r="C82" s="4" t="str">
        <f t="shared" si="5"/>
        <v>15</v>
      </c>
      <c r="D82">
        <v>615035</v>
      </c>
      <c r="E82" s="14" t="s">
        <v>171</v>
      </c>
      <c r="F82" s="23">
        <v>6871614.9556703381</v>
      </c>
      <c r="G82" s="15">
        <v>6298980.3760311417</v>
      </c>
      <c r="H82" s="23">
        <v>2863172.8981959755</v>
      </c>
      <c r="I82" s="15">
        <v>1.2681954769182741E-9</v>
      </c>
      <c r="J82" s="23">
        <v>0</v>
      </c>
      <c r="K82" s="23">
        <v>0</v>
      </c>
      <c r="L82" s="16">
        <v>0</v>
      </c>
    </row>
    <row r="83" spans="1:12" hidden="1" x14ac:dyDescent="0.35">
      <c r="A83" s="4" t="str">
        <f t="shared" si="3"/>
        <v/>
      </c>
      <c r="B83" s="4" t="str">
        <f t="shared" si="4"/>
        <v/>
      </c>
      <c r="C83" s="4" t="str">
        <f t="shared" si="5"/>
        <v/>
      </c>
      <c r="E83"/>
      <c r="F83" s="2"/>
      <c r="G83" s="2"/>
      <c r="H83" s="2"/>
      <c r="I83" s="2"/>
      <c r="J83" s="2"/>
      <c r="K83" s="2"/>
      <c r="L83" s="2"/>
    </row>
    <row r="84" spans="1:12" hidden="1" x14ac:dyDescent="0.35">
      <c r="A84" s="4" t="str">
        <f t="shared" si="3"/>
        <v/>
      </c>
      <c r="B84" s="4" t="str">
        <f t="shared" si="4"/>
        <v/>
      </c>
      <c r="C84" s="4" t="str">
        <f t="shared" si="5"/>
        <v/>
      </c>
      <c r="E84"/>
      <c r="F84" s="2"/>
      <c r="G84" s="2"/>
      <c r="H84" s="2"/>
      <c r="I84" s="2"/>
      <c r="J84" s="2"/>
      <c r="K84" s="2"/>
      <c r="L84" s="2"/>
    </row>
    <row r="85" spans="1:12" hidden="1" x14ac:dyDescent="0.35">
      <c r="A85" s="4" t="str">
        <f t="shared" si="3"/>
        <v/>
      </c>
      <c r="B85" s="4" t="str">
        <f t="shared" si="4"/>
        <v/>
      </c>
      <c r="C85" s="4" t="str">
        <f t="shared" si="5"/>
        <v/>
      </c>
      <c r="E85"/>
      <c r="F85" s="8"/>
      <c r="G85" s="8"/>
      <c r="H85" s="8"/>
      <c r="I85" s="8"/>
      <c r="J85" s="8"/>
      <c r="K85" s="8"/>
      <c r="L85" s="8"/>
    </row>
    <row r="86" spans="1:12" hidden="1" x14ac:dyDescent="0.35">
      <c r="A86" s="4" t="str">
        <f t="shared" si="3"/>
        <v/>
      </c>
      <c r="B86" s="4" t="str">
        <f t="shared" si="4"/>
        <v/>
      </c>
      <c r="C86" s="4" t="str">
        <f t="shared" si="5"/>
        <v/>
      </c>
      <c r="E86"/>
      <c r="F86" s="8"/>
      <c r="G86" s="8"/>
      <c r="H86" s="8"/>
      <c r="I86" s="8"/>
      <c r="J86" s="8"/>
      <c r="K86" s="8"/>
      <c r="L86" s="8"/>
    </row>
    <row r="87" spans="1:12" hidden="1" x14ac:dyDescent="0.35">
      <c r="A87" s="4" t="str">
        <f t="shared" si="3"/>
        <v/>
      </c>
      <c r="B87" s="4" t="str">
        <f t="shared" si="4"/>
        <v/>
      </c>
      <c r="C87" s="4" t="str">
        <f t="shared" si="5"/>
        <v/>
      </c>
      <c r="E87"/>
      <c r="F87" s="2"/>
      <c r="G87" s="2"/>
      <c r="H87" s="2"/>
      <c r="I87" s="2"/>
      <c r="J87" s="2"/>
      <c r="K87" s="2"/>
      <c r="L87" s="2"/>
    </row>
    <row r="88" spans="1:12" hidden="1" x14ac:dyDescent="0.35">
      <c r="A88" s="4" t="str">
        <f t="shared" si="3"/>
        <v/>
      </c>
      <c r="B88" s="4" t="str">
        <f t="shared" si="4"/>
        <v/>
      </c>
      <c r="C88" s="4" t="str">
        <f t="shared" si="5"/>
        <v/>
      </c>
      <c r="E88"/>
      <c r="F88" s="2"/>
      <c r="G88" s="2"/>
      <c r="H88" s="2"/>
      <c r="I88" s="2"/>
      <c r="J88" s="2"/>
      <c r="K88" s="2"/>
      <c r="L88" s="2"/>
    </row>
    <row r="89" spans="1:12" hidden="1" x14ac:dyDescent="0.35">
      <c r="A89" s="4" t="str">
        <f t="shared" si="3"/>
        <v/>
      </c>
      <c r="B89" s="4" t="str">
        <f t="shared" si="4"/>
        <v/>
      </c>
      <c r="C89" s="4" t="str">
        <f t="shared" si="5"/>
        <v/>
      </c>
      <c r="E89"/>
      <c r="F89" s="2"/>
      <c r="G89" s="2"/>
      <c r="H89" s="2"/>
      <c r="I89" s="2"/>
      <c r="J89" s="2"/>
      <c r="K89" s="2"/>
      <c r="L89" s="2"/>
    </row>
    <row r="90" spans="1:12" hidden="1" x14ac:dyDescent="0.35">
      <c r="A90" s="4" t="str">
        <f t="shared" si="3"/>
        <v/>
      </c>
      <c r="B90" s="4" t="str">
        <f t="shared" si="4"/>
        <v/>
      </c>
      <c r="C90" s="4" t="str">
        <f t="shared" si="5"/>
        <v/>
      </c>
      <c r="E90"/>
      <c r="F90" s="2"/>
      <c r="G90" s="2"/>
      <c r="H90" s="2"/>
      <c r="I90" s="2"/>
      <c r="J90" s="2"/>
      <c r="K90" s="2"/>
      <c r="L90" s="2"/>
    </row>
    <row r="91" spans="1:12" hidden="1" x14ac:dyDescent="0.35">
      <c r="A91" s="4" t="str">
        <f t="shared" si="3"/>
        <v/>
      </c>
      <c r="B91" s="4" t="str">
        <f t="shared" si="4"/>
        <v/>
      </c>
      <c r="C91" s="4" t="str">
        <f t="shared" si="5"/>
        <v/>
      </c>
      <c r="E91"/>
      <c r="F91" s="2"/>
      <c r="G91" s="2"/>
      <c r="H91" s="2"/>
      <c r="I91" s="2"/>
      <c r="J91" s="2"/>
      <c r="K91" s="2"/>
      <c r="L91" s="2"/>
    </row>
    <row r="92" spans="1:12" hidden="1" x14ac:dyDescent="0.35">
      <c r="A92" s="4" t="str">
        <f t="shared" si="3"/>
        <v/>
      </c>
      <c r="B92" s="4" t="str">
        <f t="shared" si="4"/>
        <v/>
      </c>
      <c r="C92" s="4" t="str">
        <f t="shared" si="5"/>
        <v/>
      </c>
      <c r="E92"/>
      <c r="F92" s="8"/>
      <c r="G92" s="8"/>
      <c r="H92" s="8"/>
      <c r="I92" s="8"/>
      <c r="J92" s="8"/>
      <c r="K92" s="8"/>
      <c r="L92" s="8"/>
    </row>
    <row r="93" spans="1:12" hidden="1" x14ac:dyDescent="0.35">
      <c r="A93" s="4" t="str">
        <f t="shared" si="3"/>
        <v/>
      </c>
      <c r="B93" s="4" t="str">
        <f t="shared" si="4"/>
        <v/>
      </c>
      <c r="C93" s="4" t="str">
        <f t="shared" si="5"/>
        <v/>
      </c>
      <c r="E93"/>
      <c r="F93" s="8"/>
      <c r="G93" s="8"/>
      <c r="H93" s="8"/>
      <c r="I93" s="8"/>
      <c r="J93" s="8"/>
      <c r="K93" s="8"/>
      <c r="L93" s="8"/>
    </row>
    <row r="94" spans="1:12" hidden="1" x14ac:dyDescent="0.35">
      <c r="A94" s="4" t="str">
        <f t="shared" si="3"/>
        <v/>
      </c>
      <c r="B94" s="4" t="str">
        <f t="shared" si="4"/>
        <v/>
      </c>
      <c r="C94" s="4" t="str">
        <f t="shared" si="5"/>
        <v/>
      </c>
      <c r="E94"/>
      <c r="F94" s="8"/>
      <c r="G94" s="8"/>
      <c r="H94" s="8"/>
      <c r="I94" s="8"/>
      <c r="J94" s="8"/>
      <c r="K94" s="8"/>
      <c r="L94" s="8"/>
    </row>
    <row r="95" spans="1:12" hidden="1" x14ac:dyDescent="0.35">
      <c r="A95" s="4" t="str">
        <f t="shared" si="3"/>
        <v/>
      </c>
      <c r="B95" s="4" t="str">
        <f t="shared" si="4"/>
        <v/>
      </c>
      <c r="C95" s="4" t="str">
        <f t="shared" si="5"/>
        <v/>
      </c>
      <c r="E95"/>
      <c r="F95" s="2"/>
      <c r="G95" s="2"/>
      <c r="H95" s="2"/>
      <c r="I95" s="2"/>
      <c r="J95" s="2"/>
      <c r="K95" s="2"/>
      <c r="L95" s="2"/>
    </row>
    <row r="96" spans="1:12" hidden="1" x14ac:dyDescent="0.35">
      <c r="A96" s="4" t="str">
        <f t="shared" si="3"/>
        <v/>
      </c>
      <c r="B96" s="4" t="str">
        <f t="shared" si="4"/>
        <v/>
      </c>
      <c r="C96" s="4" t="str">
        <f t="shared" si="5"/>
        <v/>
      </c>
      <c r="E96"/>
      <c r="F96" s="2"/>
      <c r="G96" s="2"/>
      <c r="H96" s="2"/>
      <c r="I96" s="2"/>
      <c r="J96" s="2"/>
      <c r="K96" s="2"/>
      <c r="L96" s="2"/>
    </row>
    <row r="97" spans="1:12" hidden="1" x14ac:dyDescent="0.35">
      <c r="A97" s="4" t="str">
        <f t="shared" si="3"/>
        <v/>
      </c>
      <c r="B97" s="4" t="str">
        <f t="shared" si="4"/>
        <v/>
      </c>
      <c r="C97" s="4" t="str">
        <f t="shared" si="5"/>
        <v/>
      </c>
      <c r="D97" s="4"/>
      <c r="E97" s="4"/>
      <c r="F97" s="5"/>
      <c r="G97" s="5"/>
      <c r="H97" s="5"/>
      <c r="I97" s="5"/>
      <c r="J97" s="5"/>
      <c r="K97" s="5"/>
      <c r="L97" s="5"/>
    </row>
    <row r="98" spans="1:12" hidden="1" x14ac:dyDescent="0.35">
      <c r="A98" s="4" t="str">
        <f t="shared" si="3"/>
        <v/>
      </c>
      <c r="B98" s="4" t="str">
        <f t="shared" si="4"/>
        <v/>
      </c>
      <c r="C98" s="4" t="str">
        <f t="shared" si="5"/>
        <v/>
      </c>
      <c r="E98"/>
      <c r="F98" s="8"/>
      <c r="G98" s="8"/>
      <c r="H98" s="8"/>
      <c r="I98" s="8"/>
      <c r="J98" s="8"/>
      <c r="K98" s="8"/>
      <c r="L98" s="8"/>
    </row>
    <row r="99" spans="1:12" hidden="1" x14ac:dyDescent="0.35">
      <c r="A99" s="4" t="str">
        <f t="shared" si="3"/>
        <v/>
      </c>
      <c r="B99" s="4" t="str">
        <f t="shared" si="4"/>
        <v/>
      </c>
      <c r="C99" s="4" t="str">
        <f t="shared" si="5"/>
        <v/>
      </c>
      <c r="E99"/>
      <c r="F99" s="8"/>
      <c r="G99" s="8"/>
      <c r="H99" s="8"/>
      <c r="I99" s="8"/>
      <c r="J99" s="8"/>
      <c r="K99" s="8"/>
      <c r="L99" s="8"/>
    </row>
    <row r="100" spans="1:12" hidden="1" x14ac:dyDescent="0.35">
      <c r="A100" s="4" t="str">
        <f t="shared" si="3"/>
        <v/>
      </c>
      <c r="B100" s="4" t="str">
        <f t="shared" si="4"/>
        <v/>
      </c>
      <c r="C100" s="4" t="str">
        <f t="shared" si="5"/>
        <v/>
      </c>
      <c r="E100"/>
      <c r="F100" s="8"/>
      <c r="G100" s="8"/>
      <c r="H100" s="8"/>
      <c r="I100" s="8"/>
      <c r="J100" s="8"/>
      <c r="K100" s="8"/>
      <c r="L100" s="8"/>
    </row>
    <row r="101" spans="1:12" hidden="1" x14ac:dyDescent="0.35">
      <c r="A101" s="4" t="str">
        <f t="shared" si="3"/>
        <v/>
      </c>
      <c r="B101" s="4" t="str">
        <f t="shared" si="4"/>
        <v/>
      </c>
      <c r="C101" s="4" t="str">
        <f t="shared" si="5"/>
        <v/>
      </c>
      <c r="E101"/>
      <c r="F101" s="8"/>
      <c r="G101" s="8"/>
      <c r="H101" s="8"/>
      <c r="I101" s="8"/>
      <c r="J101" s="8"/>
      <c r="K101" s="8"/>
      <c r="L101" s="8"/>
    </row>
    <row r="102" spans="1:12" hidden="1" x14ac:dyDescent="0.35">
      <c r="A102" s="4" t="str">
        <f t="shared" si="3"/>
        <v/>
      </c>
      <c r="B102" s="4" t="str">
        <f t="shared" si="4"/>
        <v/>
      </c>
      <c r="C102" s="4" t="str">
        <f t="shared" si="5"/>
        <v/>
      </c>
      <c r="E102"/>
      <c r="F102" s="8"/>
      <c r="G102" s="8"/>
      <c r="H102" s="8"/>
      <c r="I102" s="8"/>
      <c r="J102" s="8"/>
      <c r="K102" s="8"/>
      <c r="L102" s="8"/>
    </row>
    <row r="103" spans="1:12" hidden="1" x14ac:dyDescent="0.35">
      <c r="A103" s="4" t="str">
        <f t="shared" si="3"/>
        <v/>
      </c>
      <c r="B103" s="4" t="str">
        <f t="shared" si="4"/>
        <v/>
      </c>
      <c r="C103" s="4" t="str">
        <f t="shared" si="5"/>
        <v/>
      </c>
      <c r="E103"/>
      <c r="F103" s="8"/>
      <c r="G103" s="8"/>
      <c r="H103" s="8"/>
      <c r="I103" s="8"/>
      <c r="J103" s="8"/>
      <c r="K103" s="8"/>
      <c r="L103" s="8"/>
    </row>
    <row r="104" spans="1:12" hidden="1" x14ac:dyDescent="0.35">
      <c r="A104" s="4" t="str">
        <f t="shared" si="3"/>
        <v/>
      </c>
      <c r="B104" s="4" t="str">
        <f t="shared" si="4"/>
        <v/>
      </c>
      <c r="C104" s="4" t="str">
        <f t="shared" si="5"/>
        <v/>
      </c>
      <c r="E104"/>
      <c r="F104" s="8"/>
      <c r="G104" s="8"/>
      <c r="H104" s="8"/>
      <c r="I104" s="8"/>
      <c r="J104" s="8"/>
      <c r="K104" s="8"/>
      <c r="L104" s="8"/>
    </row>
    <row r="105" spans="1:12" hidden="1" x14ac:dyDescent="0.35">
      <c r="A105" s="4" t="str">
        <f t="shared" si="3"/>
        <v/>
      </c>
      <c r="B105" s="4" t="str">
        <f t="shared" si="4"/>
        <v/>
      </c>
      <c r="C105" s="4" t="str">
        <f t="shared" si="5"/>
        <v/>
      </c>
      <c r="E105"/>
      <c r="F105" s="8"/>
      <c r="G105" s="8"/>
      <c r="H105" s="8"/>
      <c r="I105" s="8"/>
      <c r="J105" s="8"/>
      <c r="K105" s="8"/>
      <c r="L105" s="8"/>
    </row>
    <row r="106" spans="1:12" hidden="1" x14ac:dyDescent="0.35">
      <c r="A106" s="4" t="str">
        <f t="shared" si="3"/>
        <v/>
      </c>
      <c r="B106" s="4" t="str">
        <f t="shared" si="4"/>
        <v/>
      </c>
      <c r="C106" s="4" t="str">
        <f t="shared" si="5"/>
        <v/>
      </c>
      <c r="E106"/>
      <c r="F106" s="2"/>
      <c r="G106" s="2"/>
      <c r="H106" s="2"/>
      <c r="I106" s="2"/>
      <c r="J106" s="2"/>
      <c r="K106" s="2"/>
      <c r="L106" s="2"/>
    </row>
    <row r="107" spans="1:12" hidden="1" x14ac:dyDescent="0.35">
      <c r="A107" s="4" t="str">
        <f t="shared" si="3"/>
        <v/>
      </c>
      <c r="B107" s="4" t="str">
        <f t="shared" si="4"/>
        <v/>
      </c>
      <c r="C107" s="4" t="str">
        <f t="shared" si="5"/>
        <v/>
      </c>
      <c r="E107"/>
      <c r="F107" s="8"/>
      <c r="G107" s="8"/>
      <c r="H107" s="8"/>
      <c r="I107" s="8"/>
      <c r="J107" s="8"/>
      <c r="K107" s="8"/>
      <c r="L107" s="8"/>
    </row>
    <row r="108" spans="1:12" hidden="1" x14ac:dyDescent="0.35">
      <c r="A108" s="4" t="str">
        <f t="shared" si="3"/>
        <v/>
      </c>
      <c r="B108" s="4" t="str">
        <f t="shared" si="4"/>
        <v/>
      </c>
      <c r="C108" s="4" t="str">
        <f t="shared" si="5"/>
        <v/>
      </c>
      <c r="E108"/>
      <c r="F108" s="8"/>
      <c r="G108" s="8"/>
      <c r="H108" s="8"/>
      <c r="I108" s="8"/>
      <c r="J108" s="8"/>
      <c r="K108" s="8"/>
      <c r="L108" s="8"/>
    </row>
    <row r="109" spans="1:12" hidden="1" x14ac:dyDescent="0.35">
      <c r="A109" s="4" t="str">
        <f t="shared" si="3"/>
        <v/>
      </c>
      <c r="B109" s="4" t="str">
        <f t="shared" si="4"/>
        <v/>
      </c>
      <c r="C109" s="4" t="str">
        <f t="shared" si="5"/>
        <v/>
      </c>
      <c r="E109"/>
      <c r="F109" s="8"/>
      <c r="G109" s="8"/>
      <c r="H109" s="8"/>
      <c r="I109" s="8"/>
      <c r="J109" s="8"/>
      <c r="K109" s="8"/>
      <c r="L109" s="8"/>
    </row>
    <row r="110" spans="1:12" hidden="1" x14ac:dyDescent="0.35">
      <c r="A110" s="4" t="str">
        <f t="shared" si="3"/>
        <v/>
      </c>
      <c r="B110" s="4" t="str">
        <f t="shared" si="4"/>
        <v/>
      </c>
      <c r="C110" s="4" t="str">
        <f t="shared" si="5"/>
        <v/>
      </c>
      <c r="E110"/>
      <c r="F110" s="8"/>
      <c r="G110" s="8"/>
      <c r="H110" s="8"/>
      <c r="I110" s="8"/>
      <c r="J110" s="8"/>
      <c r="K110" s="8"/>
      <c r="L110" s="8"/>
    </row>
    <row r="111" spans="1:12" hidden="1" x14ac:dyDescent="0.35">
      <c r="A111" s="4" t="str">
        <f t="shared" si="3"/>
        <v/>
      </c>
      <c r="B111" s="4" t="str">
        <f t="shared" si="4"/>
        <v/>
      </c>
      <c r="C111" s="4" t="str">
        <f t="shared" si="5"/>
        <v/>
      </c>
      <c r="E111"/>
      <c r="F111" s="8"/>
      <c r="G111" s="8"/>
      <c r="H111" s="8"/>
      <c r="I111" s="8"/>
      <c r="J111" s="8"/>
      <c r="K111" s="8"/>
      <c r="L111" s="8"/>
    </row>
    <row r="112" spans="1:12" hidden="1" x14ac:dyDescent="0.35">
      <c r="A112" s="4" t="str">
        <f t="shared" si="3"/>
        <v/>
      </c>
      <c r="B112" s="4" t="str">
        <f t="shared" si="4"/>
        <v/>
      </c>
      <c r="C112" s="4" t="str">
        <f t="shared" si="5"/>
        <v/>
      </c>
      <c r="E112"/>
      <c r="F112" s="2"/>
      <c r="G112" s="2"/>
      <c r="H112" s="2"/>
      <c r="I112" s="2"/>
      <c r="J112" s="2"/>
      <c r="K112" s="2"/>
      <c r="L112" s="2"/>
    </row>
    <row r="113" spans="1:12" hidden="1" x14ac:dyDescent="0.35">
      <c r="A113" s="4" t="str">
        <f t="shared" si="3"/>
        <v/>
      </c>
      <c r="B113" s="4" t="str">
        <f t="shared" si="4"/>
        <v/>
      </c>
      <c r="C113" s="4" t="str">
        <f t="shared" si="5"/>
        <v/>
      </c>
      <c r="D113" s="4"/>
      <c r="E113" s="4"/>
      <c r="F113" s="5"/>
      <c r="G113" s="5"/>
      <c r="H113" s="5"/>
      <c r="I113" s="5"/>
      <c r="J113" s="5"/>
      <c r="K113" s="5"/>
      <c r="L113" s="5"/>
    </row>
    <row r="114" spans="1:12" hidden="1" x14ac:dyDescent="0.35">
      <c r="A114" s="4" t="str">
        <f t="shared" si="3"/>
        <v/>
      </c>
      <c r="B114" s="4" t="str">
        <f t="shared" si="4"/>
        <v/>
      </c>
      <c r="C114" s="4" t="str">
        <f t="shared" si="5"/>
        <v/>
      </c>
      <c r="E114"/>
      <c r="F114" s="8"/>
      <c r="G114" s="8"/>
      <c r="H114" s="8"/>
      <c r="I114" s="8"/>
      <c r="J114" s="8"/>
      <c r="K114" s="8"/>
      <c r="L114" s="8"/>
    </row>
    <row r="115" spans="1:12" hidden="1" x14ac:dyDescent="0.35">
      <c r="A115" s="4" t="str">
        <f t="shared" si="3"/>
        <v/>
      </c>
      <c r="B115" s="4" t="str">
        <f t="shared" si="4"/>
        <v/>
      </c>
      <c r="C115" s="4" t="str">
        <f t="shared" si="5"/>
        <v/>
      </c>
      <c r="E115"/>
      <c r="F115" s="8"/>
      <c r="G115" s="8"/>
      <c r="H115" s="8"/>
      <c r="I115" s="8"/>
      <c r="J115" s="8"/>
      <c r="K115" s="8"/>
      <c r="L115" s="8"/>
    </row>
    <row r="116" spans="1:12" hidden="1" x14ac:dyDescent="0.35">
      <c r="A116" s="4" t="str">
        <f t="shared" si="3"/>
        <v/>
      </c>
      <c r="B116" s="4" t="str">
        <f t="shared" si="4"/>
        <v/>
      </c>
      <c r="C116" s="4" t="str">
        <f t="shared" si="5"/>
        <v/>
      </c>
      <c r="E116"/>
      <c r="F116" s="2"/>
      <c r="G116" s="2"/>
      <c r="H116" s="2"/>
      <c r="I116" s="2"/>
      <c r="J116" s="2"/>
      <c r="K116" s="2"/>
      <c r="L116" s="2"/>
    </row>
    <row r="117" spans="1:12" hidden="1" x14ac:dyDescent="0.35">
      <c r="A117" s="4" t="str">
        <f t="shared" si="3"/>
        <v/>
      </c>
      <c r="B117" s="4" t="str">
        <f t="shared" si="4"/>
        <v/>
      </c>
      <c r="C117" s="4" t="str">
        <f t="shared" si="5"/>
        <v/>
      </c>
      <c r="E117"/>
      <c r="F117" s="8"/>
      <c r="G117" s="8"/>
      <c r="H117" s="8"/>
      <c r="I117" s="8"/>
      <c r="J117" s="8"/>
      <c r="K117" s="8"/>
      <c r="L117" s="8"/>
    </row>
    <row r="118" spans="1:12" hidden="1" x14ac:dyDescent="0.35">
      <c r="A118" s="4" t="str">
        <f t="shared" si="3"/>
        <v/>
      </c>
      <c r="B118" s="4" t="str">
        <f t="shared" si="4"/>
        <v/>
      </c>
      <c r="C118" s="4" t="str">
        <f t="shared" si="5"/>
        <v/>
      </c>
      <c r="E118"/>
      <c r="F118" s="8"/>
      <c r="G118" s="8"/>
      <c r="H118" s="8"/>
      <c r="I118" s="8"/>
      <c r="J118" s="8"/>
      <c r="K118" s="8"/>
      <c r="L118" s="8"/>
    </row>
    <row r="119" spans="1:12" hidden="1" x14ac:dyDescent="0.35">
      <c r="A119" s="4" t="str">
        <f t="shared" si="3"/>
        <v/>
      </c>
      <c r="B119" s="4" t="str">
        <f t="shared" si="4"/>
        <v/>
      </c>
      <c r="C119" s="4" t="str">
        <f t="shared" si="5"/>
        <v/>
      </c>
      <c r="E119"/>
      <c r="F119" s="8"/>
      <c r="G119" s="8"/>
      <c r="H119" s="8"/>
      <c r="I119" s="8"/>
      <c r="J119" s="8"/>
      <c r="K119" s="8"/>
      <c r="L119" s="8"/>
    </row>
    <row r="120" spans="1:12" hidden="1" x14ac:dyDescent="0.35">
      <c r="A120" s="4" t="str">
        <f t="shared" si="3"/>
        <v/>
      </c>
      <c r="B120" s="4" t="str">
        <f t="shared" si="4"/>
        <v/>
      </c>
      <c r="C120" s="4" t="str">
        <f t="shared" si="5"/>
        <v/>
      </c>
      <c r="E120"/>
      <c r="F120" s="8"/>
      <c r="G120" s="8"/>
      <c r="H120" s="8"/>
      <c r="I120" s="8"/>
      <c r="J120" s="8"/>
      <c r="K120" s="8"/>
      <c r="L120" s="8"/>
    </row>
    <row r="121" spans="1:12" hidden="1" x14ac:dyDescent="0.35">
      <c r="A121" s="4" t="str">
        <f t="shared" si="3"/>
        <v/>
      </c>
      <c r="B121" s="4" t="str">
        <f t="shared" si="4"/>
        <v/>
      </c>
      <c r="C121" s="4" t="str">
        <f t="shared" si="5"/>
        <v/>
      </c>
      <c r="E121"/>
      <c r="F121" s="8"/>
      <c r="G121" s="8"/>
      <c r="H121" s="8"/>
      <c r="I121" s="8"/>
      <c r="J121" s="8"/>
      <c r="K121" s="8"/>
      <c r="L121" s="8"/>
    </row>
    <row r="122" spans="1:12" hidden="1" x14ac:dyDescent="0.35">
      <c r="A122" s="4" t="str">
        <f t="shared" si="3"/>
        <v/>
      </c>
      <c r="B122" s="4" t="str">
        <f t="shared" si="4"/>
        <v/>
      </c>
      <c r="C122" s="4" t="str">
        <f t="shared" si="5"/>
        <v/>
      </c>
      <c r="E122"/>
      <c r="F122" s="8"/>
      <c r="G122" s="8"/>
      <c r="H122" s="8"/>
      <c r="I122" s="8"/>
      <c r="J122" s="8"/>
      <c r="K122" s="8"/>
      <c r="L122" s="8"/>
    </row>
    <row r="123" spans="1:12" hidden="1" x14ac:dyDescent="0.35">
      <c r="A123" s="4" t="str">
        <f t="shared" si="3"/>
        <v/>
      </c>
      <c r="B123" s="4" t="str">
        <f t="shared" si="4"/>
        <v/>
      </c>
      <c r="C123" s="4" t="str">
        <f t="shared" si="5"/>
        <v/>
      </c>
      <c r="E123"/>
      <c r="F123" s="8"/>
      <c r="G123" s="8"/>
      <c r="H123" s="8"/>
      <c r="I123" s="8"/>
      <c r="J123" s="8"/>
      <c r="K123" s="8"/>
      <c r="L123" s="8"/>
    </row>
    <row r="124" spans="1:12" hidden="1" x14ac:dyDescent="0.35">
      <c r="A124" s="4" t="str">
        <f t="shared" si="3"/>
        <v/>
      </c>
      <c r="B124" s="4" t="str">
        <f t="shared" si="4"/>
        <v/>
      </c>
      <c r="C124" s="4" t="str">
        <f t="shared" si="5"/>
        <v/>
      </c>
      <c r="E124"/>
      <c r="F124" s="8"/>
      <c r="G124" s="8"/>
      <c r="H124" s="8"/>
      <c r="I124" s="8"/>
      <c r="J124" s="8"/>
      <c r="K124" s="8"/>
      <c r="L124" s="8"/>
    </row>
    <row r="125" spans="1:12" hidden="1" x14ac:dyDescent="0.35">
      <c r="A125" s="4" t="str">
        <f t="shared" si="3"/>
        <v/>
      </c>
      <c r="B125" s="4" t="str">
        <f t="shared" si="4"/>
        <v/>
      </c>
      <c r="C125" s="4" t="str">
        <f t="shared" si="5"/>
        <v/>
      </c>
      <c r="E125"/>
      <c r="F125" s="8"/>
      <c r="G125" s="8"/>
      <c r="H125" s="8"/>
      <c r="I125" s="8"/>
      <c r="J125" s="8"/>
      <c r="K125" s="8"/>
      <c r="L125" s="8"/>
    </row>
    <row r="126" spans="1:12" hidden="1" x14ac:dyDescent="0.35">
      <c r="A126" s="4" t="str">
        <f t="shared" si="3"/>
        <v/>
      </c>
      <c r="B126" s="4" t="str">
        <f t="shared" si="4"/>
        <v/>
      </c>
      <c r="C126" s="4" t="str">
        <f t="shared" si="5"/>
        <v/>
      </c>
      <c r="E126"/>
      <c r="F126" s="8"/>
      <c r="G126" s="8"/>
      <c r="H126" s="8"/>
      <c r="I126" s="8"/>
      <c r="J126" s="8"/>
      <c r="K126" s="8"/>
      <c r="L126" s="8"/>
    </row>
    <row r="127" spans="1:12" hidden="1" x14ac:dyDescent="0.35">
      <c r="A127" s="4" t="str">
        <f t="shared" si="3"/>
        <v/>
      </c>
      <c r="B127" s="4" t="str">
        <f t="shared" si="4"/>
        <v/>
      </c>
      <c r="C127" s="4" t="str">
        <f t="shared" si="5"/>
        <v/>
      </c>
      <c r="E127"/>
      <c r="F127" s="8"/>
      <c r="G127" s="8"/>
      <c r="H127" s="8"/>
      <c r="I127" s="8"/>
      <c r="J127" s="8"/>
      <c r="K127" s="8"/>
      <c r="L127" s="8"/>
    </row>
    <row r="128" spans="1:12" hidden="1" x14ac:dyDescent="0.35">
      <c r="A128" s="4" t="str">
        <f t="shared" si="3"/>
        <v/>
      </c>
      <c r="B128" s="4" t="str">
        <f t="shared" si="4"/>
        <v/>
      </c>
      <c r="C128" s="4" t="str">
        <f t="shared" si="5"/>
        <v/>
      </c>
      <c r="E128"/>
      <c r="F128" s="8"/>
      <c r="G128" s="8"/>
      <c r="H128" s="8"/>
      <c r="I128" s="8"/>
      <c r="J128" s="8"/>
      <c r="K128" s="8"/>
      <c r="L128" s="8"/>
    </row>
    <row r="129" spans="5:12" ht="15" thickBot="1" x14ac:dyDescent="0.4">
      <c r="E129" s="60" t="s">
        <v>173</v>
      </c>
      <c r="F129" s="61">
        <f>+F4-F29-F75</f>
        <v>1697736581.5638316</v>
      </c>
      <c r="G129" s="61">
        <f t="shared" ref="G129:L129" si="6">+G4-G29-G75</f>
        <v>1795837006.1775763</v>
      </c>
      <c r="H129" s="61">
        <f t="shared" si="6"/>
        <v>614725127.42973852</v>
      </c>
      <c r="I129" s="61">
        <f t="shared" si="6"/>
        <v>543864779.20989752</v>
      </c>
      <c r="J129" s="61">
        <f t="shared" si="6"/>
        <v>766829817.19185126</v>
      </c>
      <c r="K129" s="61">
        <f t="shared" si="6"/>
        <v>855924864.24530578</v>
      </c>
      <c r="L129" s="61">
        <f t="shared" si="6"/>
        <v>1274488962.4550424</v>
      </c>
    </row>
  </sheetData>
  <sheetProtection algorithmName="SHA-512" hashValue="FE4v5NJEcB/judLIlI5c0pn92WwH245ZMHWS6MR/VQfXtVIkCqMBy5lj74mSy0G2ygLd4LiCtcCKdm1MOhjdtQ==" saltValue="vp12SnIzdv8vQRvLkSUpOw==" spinCount="100000" sheet="1" objects="1" scenarios="1"/>
  <autoFilter ref="A3:C128" xr:uid="{5D1A305B-4ABE-45E9-834D-346F558C069D}">
    <filterColumn colId="1">
      <filters>
        <filter val="00"/>
      </filters>
    </filterColumn>
  </autoFilter>
  <mergeCells count="1">
    <mergeCell ref="E1:L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BALANCE </vt:lpstr>
      <vt:lpstr>ESTADO RESULTADOS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ROBINSON TAYO</dc:creator>
  <cp:lastModifiedBy>Valentina Gonzalez</cp:lastModifiedBy>
  <cp:lastPrinted>2024-10-23T22:34:48Z</cp:lastPrinted>
  <dcterms:created xsi:type="dcterms:W3CDTF">2024-10-23T01:41:44Z</dcterms:created>
  <dcterms:modified xsi:type="dcterms:W3CDTF">2024-10-23T22:48:46Z</dcterms:modified>
</cp:coreProperties>
</file>